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420" windowWidth="9480" windowHeight="5400" tabRatio="817"/>
  </bookViews>
  <sheets>
    <sheet name="Tables 1 - 5" sheetId="3" r:id="rId1"/>
    <sheet name="Tables 6 - 11" sheetId="4" r:id="rId2"/>
    <sheet name="Tables 12 - 14" sheetId="6" r:id="rId3"/>
    <sheet name="Tables 15 - 17 " sheetId="7" r:id="rId4"/>
    <sheet name="Tables 18 - 19" sheetId="9" r:id="rId5"/>
    <sheet name="Appendix B NG" sheetId="11" r:id="rId6"/>
    <sheet name=" Appendix B SPT" sheetId="12" r:id="rId7"/>
    <sheet name=" Appendix B SHETL" sheetId="13" r:id="rId8"/>
    <sheet name="Appendix B OFTO" sheetId="14" r:id="rId9"/>
  </sheets>
  <definedNames>
    <definedName name="_ftn1" localSheetId="1">'Tables 6 - 11'!#REF!</definedName>
    <definedName name="_ftnref1" localSheetId="1">'Tables 15 - 17 '!$B$7</definedName>
  </definedNames>
  <calcPr calcId="145621" iterate="1"/>
</workbook>
</file>

<file path=xl/calcChain.xml><?xml version="1.0" encoding="utf-8"?>
<calcChain xmlns="http://schemas.openxmlformats.org/spreadsheetml/2006/main">
  <c r="C8" i="7" l="1"/>
  <c r="D8" i="7"/>
  <c r="AB42" i="4" l="1"/>
  <c r="AB38" i="4" l="1"/>
  <c r="AG49" i="4" s="1"/>
  <c r="AB39" i="4" l="1"/>
  <c r="AG50" i="4" s="1"/>
  <c r="D7" i="6" l="1"/>
  <c r="D8" i="6"/>
  <c r="D9" i="6"/>
  <c r="D10" i="6"/>
  <c r="D11" i="6"/>
  <c r="D12" i="6"/>
  <c r="D13" i="6"/>
  <c r="D14" i="6"/>
  <c r="D15" i="6"/>
  <c r="D16" i="6"/>
  <c r="D17" i="6"/>
  <c r="D18" i="6"/>
  <c r="D19" i="6"/>
  <c r="D20" i="6"/>
  <c r="D21" i="6"/>
  <c r="D22" i="6"/>
  <c r="D23" i="6"/>
  <c r="D24" i="6"/>
  <c r="D25" i="6"/>
  <c r="D26" i="6"/>
  <c r="D27" i="6"/>
  <c r="D28" i="6"/>
  <c r="D29" i="6"/>
  <c r="D30" i="6"/>
  <c r="D31" i="6"/>
  <c r="D32" i="6"/>
  <c r="D6" i="6"/>
  <c r="A1" i="14" l="1"/>
  <c r="A1" i="13"/>
  <c r="A1" i="12"/>
  <c r="AG48" i="4" l="1"/>
  <c r="AG47" i="4" l="1"/>
  <c r="K36" i="6" l="1"/>
  <c r="K41" i="6"/>
  <c r="K43" i="6"/>
  <c r="K39" i="6"/>
  <c r="K47" i="6"/>
  <c r="K42" i="6"/>
  <c r="K38" i="6"/>
  <c r="K45" i="6"/>
  <c r="K40" i="6"/>
  <c r="K46" i="6"/>
  <c r="K37" i="6"/>
  <c r="K49" i="6"/>
  <c r="K44" i="6"/>
  <c r="K48" i="6"/>
  <c r="R61" i="6" l="1"/>
  <c r="R53" i="6"/>
  <c r="R65" i="6"/>
  <c r="R64" i="6"/>
  <c r="R59" i="6"/>
  <c r="R62" i="6"/>
  <c r="R57" i="6"/>
  <c r="R54" i="6"/>
  <c r="R60" i="6"/>
  <c r="R55" i="6"/>
  <c r="R66" i="6"/>
  <c r="R58" i="6"/>
  <c r="R56" i="6"/>
  <c r="R63" i="6"/>
</calcChain>
</file>

<file path=xl/sharedStrings.xml><?xml version="1.0" encoding="utf-8"?>
<sst xmlns="http://schemas.openxmlformats.org/spreadsheetml/2006/main" count="1181" uniqueCount="472">
  <si>
    <t>Zone</t>
  </si>
  <si>
    <t>Zone Name</t>
  </si>
  <si>
    <t>North Scotland</t>
  </si>
  <si>
    <t>East Aberdeenshire</t>
  </si>
  <si>
    <t>Western Highlands</t>
  </si>
  <si>
    <t>Skye and Lochalsh</t>
  </si>
  <si>
    <t>Eastern Grampian and Tayside</t>
  </si>
  <si>
    <t>Central Grampian</t>
  </si>
  <si>
    <t>Argyll</t>
  </si>
  <si>
    <t>The Trossachs</t>
  </si>
  <si>
    <t>Stirlingshire and Fife</t>
  </si>
  <si>
    <t>South West Scotland</t>
  </si>
  <si>
    <t>Lothian and Borders</t>
  </si>
  <si>
    <t>Solway and Cheviot</t>
  </si>
  <si>
    <t>North East England</t>
  </si>
  <si>
    <t>North Lancs and The Lakes</t>
  </si>
  <si>
    <t>South Lancs, Yorks and Humber</t>
  </si>
  <si>
    <t>North Midlands and North Wales</t>
  </si>
  <si>
    <t>South Lincs and North Norfolk</t>
  </si>
  <si>
    <t>Mid Wales and The Midlands</t>
  </si>
  <si>
    <t>Anglesey and Snowdon</t>
  </si>
  <si>
    <t>Pembrokeshire</t>
  </si>
  <si>
    <t>South Wales</t>
  </si>
  <si>
    <t>Cotswold</t>
  </si>
  <si>
    <t>Central London</t>
  </si>
  <si>
    <t>Essex and Kent</t>
  </si>
  <si>
    <t>Oxfordshire, Surrey and Sussex</t>
  </si>
  <si>
    <t>Somerset and Wessex</t>
  </si>
  <si>
    <t>West Devon and Cornwall</t>
  </si>
  <si>
    <t>Northern Scotland</t>
  </si>
  <si>
    <t>Southern Scotland</t>
  </si>
  <si>
    <t>Northern</t>
  </si>
  <si>
    <t>North West</t>
  </si>
  <si>
    <t>Yorkshire</t>
  </si>
  <si>
    <t>N Wales &amp; Mersey</t>
  </si>
  <si>
    <t>East Midlands</t>
  </si>
  <si>
    <t>Midlands</t>
  </si>
  <si>
    <t>Eastern</t>
  </si>
  <si>
    <t>South East</t>
  </si>
  <si>
    <t>London</t>
  </si>
  <si>
    <t>Southern</t>
  </si>
  <si>
    <t>South Western</t>
  </si>
  <si>
    <t>2014/15</t>
  </si>
  <si>
    <t>2015/16</t>
  </si>
  <si>
    <t>R (£m)</t>
  </si>
  <si>
    <r>
      <t>R</t>
    </r>
    <r>
      <rPr>
        <b/>
        <vertAlign val="subscript"/>
        <sz val="10"/>
        <color rgb="FF000000"/>
        <rFont val="Arial"/>
        <family val="2"/>
      </rPr>
      <t>G</t>
    </r>
    <r>
      <rPr>
        <b/>
        <sz val="10"/>
        <color rgb="FF000000"/>
        <rFont val="Arial"/>
        <family val="2"/>
      </rPr>
      <t xml:space="preserve"> (£/kW)</t>
    </r>
  </si>
  <si>
    <r>
      <t>R</t>
    </r>
    <r>
      <rPr>
        <b/>
        <vertAlign val="subscript"/>
        <sz val="10"/>
        <color rgb="FF000000"/>
        <rFont val="Arial"/>
        <family val="2"/>
      </rPr>
      <t>D</t>
    </r>
    <r>
      <rPr>
        <b/>
        <sz val="10"/>
        <color rgb="FF000000"/>
        <rFont val="Arial"/>
        <family val="2"/>
      </rPr>
      <t xml:space="preserve"> (£/kW)</t>
    </r>
  </si>
  <si>
    <r>
      <t>Z</t>
    </r>
    <r>
      <rPr>
        <b/>
        <vertAlign val="subscript"/>
        <sz val="10"/>
        <color rgb="FF000000"/>
        <rFont val="Arial"/>
        <family val="2"/>
      </rPr>
      <t>G</t>
    </r>
    <r>
      <rPr>
        <b/>
        <sz val="10"/>
        <color rgb="FF000000"/>
        <rFont val="Arial"/>
        <family val="2"/>
      </rPr>
      <t xml:space="preserve"> (£m)</t>
    </r>
  </si>
  <si>
    <r>
      <t>Z</t>
    </r>
    <r>
      <rPr>
        <b/>
        <vertAlign val="subscript"/>
        <sz val="10"/>
        <color rgb="FF000000"/>
        <rFont val="Arial"/>
        <family val="2"/>
      </rPr>
      <t>D</t>
    </r>
    <r>
      <rPr>
        <b/>
        <sz val="10"/>
        <color rgb="FF000000"/>
        <rFont val="Arial"/>
        <family val="2"/>
      </rPr>
      <t xml:space="preserve"> (£m)</t>
    </r>
  </si>
  <si>
    <t>O (£m)</t>
  </si>
  <si>
    <r>
      <t>L</t>
    </r>
    <r>
      <rPr>
        <b/>
        <vertAlign val="subscript"/>
        <sz val="10"/>
        <color rgb="FF000000"/>
        <rFont val="Arial"/>
        <family val="2"/>
      </rPr>
      <t>G</t>
    </r>
    <r>
      <rPr>
        <b/>
        <sz val="10"/>
        <color rgb="FF000000"/>
        <rFont val="Arial"/>
        <family val="2"/>
      </rPr>
      <t xml:space="preserve"> (£m)</t>
    </r>
  </si>
  <si>
    <t>HH Demand Tariff (£/kW)</t>
  </si>
  <si>
    <t>NHH Demand Tariff (p/kWh)</t>
  </si>
  <si>
    <t>Wider Generation Tariffs (£/kW)</t>
  </si>
  <si>
    <r>
      <t>B</t>
    </r>
    <r>
      <rPr>
        <b/>
        <vertAlign val="subscript"/>
        <sz val="10"/>
        <color rgb="FF000000"/>
        <rFont val="Arial"/>
        <family val="2"/>
      </rPr>
      <t>G</t>
    </r>
    <r>
      <rPr>
        <b/>
        <sz val="10"/>
        <color rgb="FF000000"/>
        <rFont val="Arial"/>
        <family val="2"/>
      </rPr>
      <t xml:space="preserve"> (GW)</t>
    </r>
  </si>
  <si>
    <r>
      <t>B</t>
    </r>
    <r>
      <rPr>
        <b/>
        <vertAlign val="subscript"/>
        <sz val="10"/>
        <color rgb="FF000000"/>
        <rFont val="Arial"/>
        <family val="2"/>
      </rPr>
      <t>D</t>
    </r>
    <r>
      <rPr>
        <b/>
        <sz val="10"/>
        <color rgb="FF000000"/>
        <rFont val="Arial"/>
        <family val="2"/>
      </rPr>
      <t xml:space="preserve"> (GW)</t>
    </r>
  </si>
  <si>
    <t>Table 14</t>
  </si>
  <si>
    <t>Substation Rating</t>
  </si>
  <si>
    <t>Connection Type</t>
  </si>
  <si>
    <t>Local Substation Tariff (£/kW)</t>
  </si>
  <si>
    <t>132kV</t>
  </si>
  <si>
    <t>275kV</t>
  </si>
  <si>
    <t>400kV</t>
  </si>
  <si>
    <t>&lt;1320 MW</t>
  </si>
  <si>
    <t>No redundancy</t>
  </si>
  <si>
    <t>Redundancy</t>
  </si>
  <si>
    <t>&gt;=1320 MW</t>
  </si>
  <si>
    <t>-</t>
  </si>
  <si>
    <t>Substation Name</t>
  </si>
  <si>
    <t>(£/kW)</t>
  </si>
  <si>
    <t>Achruach</t>
  </si>
  <si>
    <t>Dersalloch</t>
  </si>
  <si>
    <t>Afton</t>
  </si>
  <si>
    <t>Didcot</t>
  </si>
  <si>
    <t>Killingholme</t>
  </si>
  <si>
    <t>Aigas</t>
  </si>
  <si>
    <t>Dinorwig</t>
  </si>
  <si>
    <t>Kilmorack</t>
  </si>
  <si>
    <t>An Suidhe</t>
  </si>
  <si>
    <t>Dumnaglass</t>
  </si>
  <si>
    <t>Langage</t>
  </si>
  <si>
    <t>Arecleoch</t>
  </si>
  <si>
    <t>Dunlaw Extension</t>
  </si>
  <si>
    <t>Lochay</t>
  </si>
  <si>
    <t>Baglan Bay</t>
  </si>
  <si>
    <t>Edinbane</t>
  </si>
  <si>
    <t>Luichart</t>
  </si>
  <si>
    <t>Black Law</t>
  </si>
  <si>
    <t>Fallago</t>
  </si>
  <si>
    <t>Marchwood</t>
  </si>
  <si>
    <t>Blacklaw Extension</t>
  </si>
  <si>
    <t>Farr Windfarm</t>
  </si>
  <si>
    <t>Mark Hill</t>
  </si>
  <si>
    <t>Bodelwyddan</t>
  </si>
  <si>
    <t>Ffestiniogg</t>
  </si>
  <si>
    <t xml:space="preserve">Millennium Wind </t>
  </si>
  <si>
    <t>Brochloch</t>
  </si>
  <si>
    <t>Finlarig</t>
  </si>
  <si>
    <t>Mossford</t>
  </si>
  <si>
    <t>Carraig Gheal</t>
  </si>
  <si>
    <t>Foyers</t>
  </si>
  <si>
    <t>Nant</t>
  </si>
  <si>
    <t>Clyde (North)</t>
  </si>
  <si>
    <t>Glendoe</t>
  </si>
  <si>
    <t>Neilston</t>
  </si>
  <si>
    <t>Clyde (South)</t>
  </si>
  <si>
    <t>Glenmoriston</t>
  </si>
  <si>
    <t>Rocksavage</t>
  </si>
  <si>
    <t>Corriegarth</t>
  </si>
  <si>
    <t>Gordonbush</t>
  </si>
  <si>
    <t>Saltend</t>
  </si>
  <si>
    <t>Corriemoillie</t>
  </si>
  <si>
    <t>Griffin Wind</t>
  </si>
  <si>
    <t>South Humber Bank</t>
  </si>
  <si>
    <t>Coryton</t>
  </si>
  <si>
    <t>Hadyard Hill</t>
  </si>
  <si>
    <t>Spalding</t>
  </si>
  <si>
    <t>Harestanes</t>
  </si>
  <si>
    <t>Strathy Wind</t>
  </si>
  <si>
    <t>Cruachan</t>
  </si>
  <si>
    <t>Hartlepool</t>
  </si>
  <si>
    <t>Whitelee</t>
  </si>
  <si>
    <t>Crystal Rig</t>
  </si>
  <si>
    <t>Hedon</t>
  </si>
  <si>
    <t>Whitelee Extension</t>
  </si>
  <si>
    <t>Culligran</t>
  </si>
  <si>
    <t>Invergarry</t>
  </si>
  <si>
    <t>Deanie</t>
  </si>
  <si>
    <t>Kilbraur</t>
  </si>
  <si>
    <t>Offshore Generator</t>
  </si>
  <si>
    <t>Tariff Component (£/kW)</t>
  </si>
  <si>
    <t>Substation</t>
  </si>
  <si>
    <t>Circuit</t>
  </si>
  <si>
    <t>ETUoS</t>
  </si>
  <si>
    <t>Robin Rigg West</t>
  </si>
  <si>
    <t>Barrow</t>
  </si>
  <si>
    <t>Ormonde</t>
  </si>
  <si>
    <t>Walney 1</t>
  </si>
  <si>
    <t>Walney 2</t>
  </si>
  <si>
    <t>Sheringham Shoal</t>
  </si>
  <si>
    <t>Greater Gabbard</t>
  </si>
  <si>
    <t>London Array</t>
  </si>
  <si>
    <t>Robin Rigg</t>
  </si>
  <si>
    <t>Gunfleet</t>
  </si>
  <si>
    <t>May forecast</t>
  </si>
  <si>
    <t>July forecast</t>
  </si>
  <si>
    <t>Contracted TEC</t>
  </si>
  <si>
    <t>Modelled TEC</t>
  </si>
  <si>
    <t>Environmental Discretionary Rewards</t>
  </si>
  <si>
    <t>Stakeholder Engagement Awards</t>
  </si>
  <si>
    <t>Total</t>
  </si>
  <si>
    <t>Interconnector</t>
  </si>
  <si>
    <t>Transport Model</t>
  </si>
  <si>
    <t>(Generation MW)</t>
  </si>
  <si>
    <t>Charging Base</t>
  </si>
  <si>
    <t>Average Tariff Change for 1% change in revenue (+/- 26.45m)</t>
  </si>
  <si>
    <t>15/16 Revenue</t>
  </si>
  <si>
    <t>Generation</t>
  </si>
  <si>
    <t>+/- £0.08/kW</t>
  </si>
  <si>
    <t>HH Demand</t>
  </si>
  <si>
    <t>NHH Demand</t>
  </si>
  <si>
    <t>G</t>
  </si>
  <si>
    <t>D</t>
  </si>
  <si>
    <t>E (TWh)</t>
  </si>
  <si>
    <t>L (€/MWh)</t>
  </si>
  <si>
    <t>X (€/£)</t>
  </si>
  <si>
    <t>Tariff change for 500MW increase in demand</t>
  </si>
  <si>
    <t>Change to tariffs</t>
  </si>
  <si>
    <r>
      <t xml:space="preserve">-/+ </t>
    </r>
    <r>
      <rPr>
        <b/>
        <sz val="10"/>
        <color theme="1"/>
        <rFont val="Arial"/>
        <family val="2"/>
      </rPr>
      <t>&lt;</t>
    </r>
    <r>
      <rPr>
        <sz val="10"/>
        <color theme="1"/>
        <rFont val="Arial"/>
        <family val="2"/>
      </rPr>
      <t>0.01 p/kWh</t>
    </r>
  </si>
  <si>
    <t>Tariff change for +/- 1GW generation change</t>
  </si>
  <si>
    <t>Generation Tariff</t>
  </si>
  <si>
    <t>Station Name</t>
  </si>
  <si>
    <t>Node</t>
  </si>
  <si>
    <t>Change</t>
  </si>
  <si>
    <t>Halsary Windfarm</t>
  </si>
  <si>
    <t>MYBS1Q</t>
  </si>
  <si>
    <t>MYBS1R</t>
  </si>
  <si>
    <t>Updated:</t>
  </si>
  <si>
    <t>Description</t>
  </si>
  <si>
    <t>Licence
Term</t>
  </si>
  <si>
    <t>Special
Condition</t>
  </si>
  <si>
    <t>Applicable
to</t>
  </si>
  <si>
    <t>Yr t-1</t>
  </si>
  <si>
    <t>Yr t</t>
  </si>
  <si>
    <t>Yr t+1</t>
  </si>
  <si>
    <t>Notes</t>
  </si>
  <si>
    <t>Regulatory Year</t>
  </si>
  <si>
    <t>2013/14</t>
  </si>
  <si>
    <t>3B</t>
  </si>
  <si>
    <t>NG</t>
  </si>
  <si>
    <t>TOFTOt</t>
  </si>
  <si>
    <t>2013/14 and 2014/15 pass through to other networks is based on forecast at time of tariff setting</t>
  </si>
  <si>
    <t>NIC payments to all Transmission Owners are inlcuded in National Grid Maximum Revenue and are included here</t>
  </si>
  <si>
    <t>Greyed out cells are either calculated or not applicable in the year concerned due to the way the licence formula are constructed</t>
  </si>
  <si>
    <t>Licensee forecasts and budgets are subject to change especially where they are influenced by external stakeholders</t>
  </si>
  <si>
    <t>All monies are  nominal 'money of the day' prices unless stated otherwise</t>
  </si>
  <si>
    <t>Notes:</t>
  </si>
  <si>
    <t>DRAFT STC-P24.1 Template V1.1</t>
  </si>
  <si>
    <t>NIC payments are not included as they do not form part of SPT Maximum Revenue</t>
  </si>
  <si>
    <t>It is assumed that there will be one set of price changes per year effective on 1st April.</t>
  </si>
  <si>
    <t>Assumptions</t>
  </si>
  <si>
    <t>Information provided in £m to one decimal place</t>
  </si>
  <si>
    <t>All £ figures are in money of the day</t>
  </si>
  <si>
    <t xml:space="preserve">Note that actual revenues may vary from those currently forecast.  </t>
  </si>
  <si>
    <t>This respects commercial confidentiality and disclosure considerations.</t>
  </si>
  <si>
    <t>This forecast contains as much information as can be currently made available.  Generally, allowances determined by Ofgem are shown; whilst those for which Ofgem determinations are expected are not.</t>
  </si>
  <si>
    <t>Within the bounds of commercial confidentiality, this forecast provides as much information as possible.</t>
  </si>
  <si>
    <t xml:space="preserve">The base revenue forecasts for the RIIO-ET1 period (2014/15 to 2018/19, inclusive) reflect the figures authorised by Ofgem in the the RIIO-ET1 Final Proposals.  </t>
  </si>
  <si>
    <t>All reasonable care has been taken in the preparation of these illustrative tables and the data therein.  SHET offers these data without prejudice and cannot be held responsible for any loss that might be attributed to the use of these data.  SHET does not accept or assume responsibility for the use of this information by any person or any person to whom this information is shown or any person to whom this information otherwise becomes available.</t>
  </si>
  <si>
    <t>Commentary</t>
  </si>
  <si>
    <t>NIC payments are not included as they do not form part of SHET Maximum Revenue</t>
  </si>
  <si>
    <t>NIC payments are not included as they do not form part of OFTO Maximum Revenue</t>
  </si>
  <si>
    <t>Offshore Transmission Pass-Through (B7)</t>
  </si>
  <si>
    <t>National Grid forecast of those expected to transfer in 2015/16</t>
  </si>
  <si>
    <t>2015/16 OFTOs</t>
  </si>
  <si>
    <t>National Grid forecast of those expected to transfer in 2014/15</t>
  </si>
  <si>
    <t>2014/15 OFTOs</t>
  </si>
  <si>
    <t>Current revenues plus indexation</t>
  </si>
  <si>
    <t>Offshore Transmission Revenue Forecast</t>
  </si>
  <si>
    <t>Tariffs 15/16 (p/kWh)</t>
  </si>
  <si>
    <t>Change from 14/15 tariff (p/kWh)</t>
  </si>
  <si>
    <t>October forecast</t>
  </si>
  <si>
    <t>Draft Tariffs</t>
  </si>
  <si>
    <t>Final Tariffs</t>
  </si>
  <si>
    <t>Change July - October forecast (p/kWh)</t>
  </si>
  <si>
    <t>In changing this table you must ensure all local local subs are included</t>
  </si>
  <si>
    <t xml:space="preserve">Revenue recovered from offshore local tariffs </t>
  </si>
  <si>
    <t>Revenue recovered from the locational element of generator tariffs</t>
  </si>
  <si>
    <t>Total TNUoS revenue</t>
  </si>
  <si>
    <t>Proportion of revenue recovered from demand</t>
  </si>
  <si>
    <t xml:space="preserve">Proportion of revenue recovered from generation </t>
  </si>
  <si>
    <t>Generator residual tariff</t>
  </si>
  <si>
    <t>Demand residual tariff</t>
  </si>
  <si>
    <t>Revenue recovered from onshore local tariffs</t>
  </si>
  <si>
    <t>Generator charging base</t>
  </si>
  <si>
    <t>Revenue recovered from the locational element of demand tariffs</t>
  </si>
  <si>
    <r>
      <t>B</t>
    </r>
    <r>
      <rPr>
        <vertAlign val="subscript"/>
        <sz val="9"/>
        <color theme="1"/>
        <rFont val="Arial"/>
        <family val="2"/>
      </rPr>
      <t>D</t>
    </r>
    <r>
      <rPr>
        <sz val="9"/>
        <color theme="1"/>
        <rFont val="Arial"/>
        <family val="2"/>
      </rPr>
      <t xml:space="preserve"> is the demand charging base</t>
    </r>
  </si>
  <si>
    <t>Pogbie Wind Farm</t>
  </si>
  <si>
    <t>DUNE10</t>
  </si>
  <si>
    <t>Grain</t>
  </si>
  <si>
    <t>GRAI40</t>
  </si>
  <si>
    <t>Wilton</t>
  </si>
  <si>
    <t>GRST20</t>
  </si>
  <si>
    <t xml:space="preserve"> </t>
  </si>
  <si>
    <t>2016/17 OFTOs</t>
  </si>
  <si>
    <t>National Grid forecast of those expected to transfer in 2016/17</t>
  </si>
  <si>
    <t>2017/18 OFTOs</t>
  </si>
  <si>
    <t>National Grid forecast of those expected to transfer in 2017/18</t>
  </si>
  <si>
    <t>2018/19 OFTOs</t>
  </si>
  <si>
    <t>National Grid forecast of those expected to transfer in 2018/19</t>
  </si>
  <si>
    <t>Transport Model Demand</t>
  </si>
  <si>
    <t>Included in forecast
(£m)</t>
  </si>
  <si>
    <t>Small generators discount</t>
  </si>
  <si>
    <t>(GW)</t>
  </si>
  <si>
    <t>Change in Residual</t>
  </si>
  <si>
    <t>G (%)</t>
  </si>
  <si>
    <t>D (%)</t>
  </si>
  <si>
    <t>Table 2 - Local Substation Tariffs</t>
  </si>
  <si>
    <t>Table 3 - Local Circuit Tariffs</t>
  </si>
  <si>
    <t>Table 5 - Demand Tariffs</t>
  </si>
  <si>
    <t>Network Innovation Competition Funding</t>
  </si>
  <si>
    <t>£/kW</t>
  </si>
  <si>
    <t>2015/16 Wider Generation Tariffs</t>
  </si>
  <si>
    <t>Table 11 - Interconectors</t>
  </si>
  <si>
    <t>Table 12 - Wider Generation Tariffs</t>
  </si>
  <si>
    <t>Change in residual (£/kW)</t>
  </si>
  <si>
    <t>Table 13 - HH Demand Tariffs</t>
  </si>
  <si>
    <t>Table 14 - NHH Demand Tariffs</t>
  </si>
  <si>
    <t>Table 1 - Generation Wider Tariffs</t>
  </si>
  <si>
    <t>Table 4 - Offshore Local Tariffs</t>
  </si>
  <si>
    <t>Table 6 - Contracted and Modelled TEC</t>
  </si>
  <si>
    <t>Table 7 - Transport Model Demand</t>
  </si>
  <si>
    <t>Table 8 - Allowed Revenues</t>
  </si>
  <si>
    <t>Table 9 - G/D split Calculation</t>
  </si>
  <si>
    <t>Table 10 - Residual Calculation</t>
  </si>
  <si>
    <t>French - Sellindge 400kV</t>
  </si>
  <si>
    <t>Britned - Grain 400kV</t>
  </si>
  <si>
    <t>East West - Deesside 400kV</t>
  </si>
  <si>
    <t>Moyle - Auchencrosh 275kV</t>
  </si>
  <si>
    <t>Change from July forecast</t>
  </si>
  <si>
    <t>Change from 2014/15 tariff</t>
  </si>
  <si>
    <t>Figure 1 - Generation Changes</t>
  </si>
  <si>
    <t>2015/16
(£/kW)</t>
  </si>
  <si>
    <t>Change from 2014/15 (£/kW)</t>
  </si>
  <si>
    <t>Change from July forecast (£/kW)</t>
  </si>
  <si>
    <t>Figure 2 - HH Demand Tariff Changes</t>
  </si>
  <si>
    <t>Figure 3 - Change in NHH Tariff</t>
  </si>
  <si>
    <t>Maximum
(£m)</t>
  </si>
  <si>
    <t>Table 15 - Output Awards</t>
  </si>
  <si>
    <t>Table 16 - Tariff Sensitivity to Revenue</t>
  </si>
  <si>
    <t>Table 17 - Tariff Sensitivity to Demand</t>
  </si>
  <si>
    <t>Table 18 - Tariff Sensitivity to Generation</t>
  </si>
  <si>
    <t>Table 19 - TEC Changes</t>
  </si>
  <si>
    <t>+/- £0.38/kW</t>
  </si>
  <si>
    <t>+/-0.05p/kWh</t>
  </si>
  <si>
    <t>-£0.35/kW</t>
  </si>
  <si>
    <t>-/+ £0.07/kW</t>
  </si>
  <si>
    <t>Revised TEC</t>
  </si>
  <si>
    <t>£m Nominal</t>
  </si>
  <si>
    <t>2014/15 TNUoS Revenue</t>
  </si>
  <si>
    <t>2015/16 TNUoS Revenue</t>
  </si>
  <si>
    <t>Jan 2014 Final</t>
  </si>
  <si>
    <t>Jan 2014 Initial View</t>
  </si>
  <si>
    <t>April
2014
Update</t>
  </si>
  <si>
    <t>July
2014
Update</t>
  </si>
  <si>
    <t>Oct
2014
Update</t>
  </si>
  <si>
    <t>National Grid</t>
  </si>
  <si>
    <t>Price controlled revenue</t>
  </si>
  <si>
    <t>Less income from connections</t>
  </si>
  <si>
    <t>Income from TNUoS</t>
  </si>
  <si>
    <t>Scottish Power Transmission</t>
  </si>
  <si>
    <t>SHE Transmission</t>
  </si>
  <si>
    <t>Offshore</t>
  </si>
  <si>
    <t>Network Innovation Competition</t>
  </si>
  <si>
    <t>Total to Collect from TNUoS</t>
  </si>
  <si>
    <t>National Grid Revenue Forecast</t>
  </si>
  <si>
    <t>Actual RPI</t>
  </si>
  <si>
    <t>April to March average</t>
  </si>
  <si>
    <t>RPI Actual</t>
  </si>
  <si>
    <t>RPIAt</t>
  </si>
  <si>
    <t>3A</t>
  </si>
  <si>
    <t>Office of National Statistics</t>
  </si>
  <si>
    <t>Assumed Interest Rate</t>
  </si>
  <si>
    <t>It</t>
  </si>
  <si>
    <t>Bank of England Base Rate</t>
  </si>
  <si>
    <t>Opening Base Revenue Allowance (2009/10 prices)</t>
  </si>
  <si>
    <t>A1</t>
  </si>
  <si>
    <t>PUt</t>
  </si>
  <si>
    <t>ALL</t>
  </si>
  <si>
    <t>From Licence</t>
  </si>
  <si>
    <t>Price Control Financial Model Iteration Adjustment</t>
  </si>
  <si>
    <t>A2</t>
  </si>
  <si>
    <t>MODt</t>
  </si>
  <si>
    <t>Determined by Ofgem/Licensee forecast</t>
  </si>
  <si>
    <t>RPI True Up</t>
  </si>
  <si>
    <t>A3</t>
  </si>
  <si>
    <t>TRUt</t>
  </si>
  <si>
    <t>Licensee Actual/Forecast</t>
  </si>
  <si>
    <t>Prior Calendar Year RPI Forecast</t>
  </si>
  <si>
    <t>GRPIFc-1</t>
  </si>
  <si>
    <t>HM Treasury Forecast then 2.8% as per ET1 model</t>
  </si>
  <si>
    <t>Current Calendar Year RPI Forecast</t>
  </si>
  <si>
    <t>GRPIFc</t>
  </si>
  <si>
    <t>Next Calendar Year RPI forecast</t>
  </si>
  <si>
    <t>GRPIFc+1</t>
  </si>
  <si>
    <t>RPI Forecast</t>
  </si>
  <si>
    <t>A4</t>
  </si>
  <si>
    <t>RPIFt</t>
  </si>
  <si>
    <t>Using HM Treasury Forecast</t>
  </si>
  <si>
    <t>Base Revenue [A=(A1+A2+A3)*A4]</t>
  </si>
  <si>
    <t>A</t>
  </si>
  <si>
    <t>BRt</t>
  </si>
  <si>
    <t>Pass-Through Business Rates</t>
  </si>
  <si>
    <t>B1</t>
  </si>
  <si>
    <t>RBt</t>
  </si>
  <si>
    <t>Temporary Physical Disconnection</t>
  </si>
  <si>
    <t>B2</t>
  </si>
  <si>
    <t>TPDt</t>
  </si>
  <si>
    <t>Licence Fee</t>
  </si>
  <si>
    <t>B3</t>
  </si>
  <si>
    <t>LFt</t>
  </si>
  <si>
    <t>Inter TSO Compensation</t>
  </si>
  <si>
    <t>B4</t>
  </si>
  <si>
    <t>ITCt</t>
  </si>
  <si>
    <t>Termination of Bilateral Connection Agreements</t>
  </si>
  <si>
    <t>B5</t>
  </si>
  <si>
    <t>TERMt</t>
  </si>
  <si>
    <t>Does not affect TNUoS</t>
  </si>
  <si>
    <t>SP Transmission Pass-Through</t>
  </si>
  <si>
    <t>B6</t>
  </si>
  <si>
    <t>TSPt</t>
  </si>
  <si>
    <t>13/14 &amp; 14/15 Charge setting. Later from TSP Tab</t>
  </si>
  <si>
    <t>SHE Transmission Pass-Through</t>
  </si>
  <si>
    <t>B7</t>
  </si>
  <si>
    <t>TSHt</t>
  </si>
  <si>
    <t>13/14 &amp; 14/15 Charge setting. Later from TSH Tab</t>
  </si>
  <si>
    <t>Offshore Transmission Pass-Through</t>
  </si>
  <si>
    <t>B8</t>
  </si>
  <si>
    <t>13/14 &amp; 14/15 Charge setting. Later from OFTO Tab</t>
  </si>
  <si>
    <t>Embedded Offshore Pass-Through</t>
  </si>
  <si>
    <t>B9</t>
  </si>
  <si>
    <t>OFETt</t>
  </si>
  <si>
    <t>Pass-Through Items [B=B1+B2+B3+B4+B5+B6+B7+B8+B9]</t>
  </si>
  <si>
    <t>Reliability Incentive Adjustment</t>
  </si>
  <si>
    <t>C1</t>
  </si>
  <si>
    <t>RIt</t>
  </si>
  <si>
    <t>3C</t>
  </si>
  <si>
    <t>Stakeholder Satisfaction Adjustment</t>
  </si>
  <si>
    <t>C2</t>
  </si>
  <si>
    <t>SSOt</t>
  </si>
  <si>
    <t>3D</t>
  </si>
  <si>
    <t>Licensee Actual/Forecast/Budget</t>
  </si>
  <si>
    <t>Sulphur Hexafluoride (SF6) Gas Emissions Adjustment</t>
  </si>
  <si>
    <t>C3</t>
  </si>
  <si>
    <t>SFIt</t>
  </si>
  <si>
    <t>3E</t>
  </si>
  <si>
    <t>Awarded Environmental Discretionary Rewards</t>
  </si>
  <si>
    <t>C4</t>
  </si>
  <si>
    <t>EDRt</t>
  </si>
  <si>
    <t>3F</t>
  </si>
  <si>
    <t>Only includes EDR awarded to licensee to date</t>
  </si>
  <si>
    <t>Outputs Incentive Revenue [C=C1+C2+C3+C4]</t>
  </si>
  <si>
    <t>C</t>
  </si>
  <si>
    <t>OIPt</t>
  </si>
  <si>
    <t>Network Innovation Allowance</t>
  </si>
  <si>
    <t>NIAt</t>
  </si>
  <si>
    <t>3H</t>
  </si>
  <si>
    <t>E</t>
  </si>
  <si>
    <t>NICFt</t>
  </si>
  <si>
    <t>3I</t>
  </si>
  <si>
    <t>Sum of NICF awards determined by Ofgem/Forecast by National Grid</t>
  </si>
  <si>
    <t>Future Environmental Discretionary Rewards</t>
  </si>
  <si>
    <t>F</t>
  </si>
  <si>
    <t>Sum of future EDR awards forecast by National Grid</t>
  </si>
  <si>
    <t>Transmission Investment for Renewable Generation</t>
  </si>
  <si>
    <t>TIRGt</t>
  </si>
  <si>
    <t>3J</t>
  </si>
  <si>
    <t>Scottish Site Specific Adjustment</t>
  </si>
  <si>
    <t>H</t>
  </si>
  <si>
    <t>DISt</t>
  </si>
  <si>
    <t>Scottish Terminations Adjustment</t>
  </si>
  <si>
    <t>I</t>
  </si>
  <si>
    <t>TSt</t>
  </si>
  <si>
    <t>Correction Factor</t>
  </si>
  <si>
    <t>K</t>
  </si>
  <si>
    <t>-Kt</t>
  </si>
  <si>
    <t>Calculated by Licensee</t>
  </si>
  <si>
    <t>Maximum Revenue [M= A+B+C+D+E+F+G+H+I+K]</t>
  </si>
  <si>
    <t>M</t>
  </si>
  <si>
    <t>TOt</t>
  </si>
  <si>
    <t>Termination Charges</t>
  </si>
  <si>
    <t>Pre-vesting connection charges</t>
  </si>
  <si>
    <t>P</t>
  </si>
  <si>
    <t>TNUoS Collected Revenue [T=M-B5-P]</t>
  </si>
  <si>
    <t>T</t>
  </si>
  <si>
    <t>Final Collected Revenue</t>
  </si>
  <si>
    <t>U</t>
  </si>
  <si>
    <t>TNRt</t>
  </si>
  <si>
    <t>Over / (Under) Recovery [V=U-M]</t>
  </si>
  <si>
    <t>V</t>
  </si>
  <si>
    <t>Forecast percentage change to Maximum Revenue M</t>
  </si>
  <si>
    <t>Forecast percentage change to TNUoS Collected Revenue T</t>
  </si>
  <si>
    <t>Scottish Power Transmission Revenue Forecast</t>
  </si>
  <si>
    <t>As forecast by National Grid</t>
  </si>
  <si>
    <t>National Grid forecast</t>
  </si>
  <si>
    <t>Pass-Through Items [B=B1+B2]</t>
  </si>
  <si>
    <t>B</t>
  </si>
  <si>
    <t>PTt</t>
  </si>
  <si>
    <t>Financial Incentive for Timely Connections Output</t>
  </si>
  <si>
    <t>C5</t>
  </si>
  <si>
    <t>-CONADJt</t>
  </si>
  <si>
    <t>3G</t>
  </si>
  <si>
    <t>SP, SHE</t>
  </si>
  <si>
    <t>Outputs Incentive Revenue [C=C1+C2+C3+C4+C5]</t>
  </si>
  <si>
    <t>Maximum Revenue (M= A+B+C+D+G+J+K]</t>
  </si>
  <si>
    <t>Excluded Services</t>
  </si>
  <si>
    <t>EXCt</t>
  </si>
  <si>
    <t>Post BETTA Connection Charges</t>
  </si>
  <si>
    <t>Site Specifc Charges</t>
  </si>
  <si>
    <t>S</t>
  </si>
  <si>
    <t>EXSt</t>
  </si>
  <si>
    <t>Pre &amp; Post BETTA Connection Charges</t>
  </si>
  <si>
    <t>TNUoS Collected Revenue (T=M+P-S)</t>
  </si>
  <si>
    <t>General System Charge</t>
  </si>
  <si>
    <t>SHE Transmission Revenue Forecast</t>
  </si>
  <si>
    <t>RBt rebate anticipated in 2014/15</t>
  </si>
  <si>
    <t>Excludes Asset Adjusting Events impacts</t>
  </si>
  <si>
    <t>Compensatory Payments Adjustment</t>
  </si>
  <si>
    <t>J</t>
  </si>
  <si>
    <t>SHCPt</t>
  </si>
  <si>
    <t>SHE</t>
  </si>
  <si>
    <t>15/16 per 13/14; and 16/17 per RBt rebate in 14/15</t>
  </si>
</sst>
</file>

<file path=xl/styles.xml><?xml version="1.0" encoding="utf-8"?>
<styleSheet xmlns="http://schemas.openxmlformats.org/spreadsheetml/2006/main" xmlns:mc="http://schemas.openxmlformats.org/markup-compatibility/2006" xmlns:x14ac="http://schemas.microsoft.com/office/spreadsheetml/2009/9/ac" mc:Ignorable="x14ac">
  <numFmts count="24">
    <numFmt numFmtId="44" formatCode="_-&quot;£&quot;* #,##0.00_-;\-&quot;£&quot;* #,##0.00_-;_-&quot;£&quot;* &quot;-&quot;??_-;_-@_-"/>
    <numFmt numFmtId="43" formatCode="_-* #,##0.00_-;\-* #,##0.00_-;_-* &quot;-&quot;??_-;_-@_-"/>
    <numFmt numFmtId="164" formatCode="0.00_)"/>
    <numFmt numFmtId="165" formatCode="0_)"/>
    <numFmt numFmtId="166" formatCode="0.000000_)"/>
    <numFmt numFmtId="167" formatCode="_-[$€-2]* #,##0.00_-;\-[$€-2]* #,##0.00_-;_-[$€-2]* &quot;-&quot;??_-"/>
    <numFmt numFmtId="168" formatCode="&quot;$&quot;#,##0_);[Red]\(&quot;$&quot;#,##0\)"/>
    <numFmt numFmtId="169" formatCode="0.000000"/>
    <numFmt numFmtId="170" formatCode="_(* #,##0.0_);_(* \(#,##0.0\);_(* &quot;-&quot;??_);_(@_)"/>
    <numFmt numFmtId="171" formatCode="#,##0.0;[Red]\(#,##0.0\)"/>
    <numFmt numFmtId="172" formatCode="0.0%"/>
    <numFmt numFmtId="173" formatCode="_-* #,##0.0000_-;\-* #,##0.0000_-;_-* &quot;-&quot;??_-;_-@_-"/>
    <numFmt numFmtId="174" formatCode="_-* #,##0.0_-;\-* #,##0.0_-;_-* &quot;-&quot;??_-;_-@_-"/>
    <numFmt numFmtId="175" formatCode="0.0_ ;[Red]\-0.0\ "/>
    <numFmt numFmtId="176" formatCode="0.0000_ ;[Red]\-0.0000\ "/>
    <numFmt numFmtId="177" formatCode="#,##0.0000_ ;[Red]\-#,##0.0000\ "/>
    <numFmt numFmtId="178" formatCode="#,##0.000_ ;[Red]\-#,##0.000\ "/>
    <numFmt numFmtId="179" formatCode="#,##0.0_ ;[Red]\-#,##0.0\ "/>
    <numFmt numFmtId="180" formatCode="#,##0.0"/>
    <numFmt numFmtId="181" formatCode="_(* #,##0.00_);_(* \(#,##0.00\);_(* &quot;-&quot;??_);_(@_)"/>
    <numFmt numFmtId="182" formatCode="0.0000000000000000000000000"/>
    <numFmt numFmtId="183" formatCode="0.0"/>
    <numFmt numFmtId="184" formatCode="#,##0.00_ ;\-#,##0.00\ "/>
    <numFmt numFmtId="185" formatCode="0.000"/>
  </numFmts>
  <fonts count="63">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sz val="11"/>
      <color indexed="8"/>
      <name val="Calibri"/>
      <family val="2"/>
    </font>
    <font>
      <sz val="11"/>
      <color indexed="9"/>
      <name val="Calibri"/>
      <family val="2"/>
    </font>
    <font>
      <sz val="11"/>
      <color indexed="20"/>
      <name val="Calibri"/>
      <family val="2"/>
    </font>
    <font>
      <b/>
      <sz val="11"/>
      <color indexed="10"/>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10"/>
      <name val="Calibri"/>
      <family val="2"/>
    </font>
    <font>
      <sz val="11"/>
      <color indexed="19"/>
      <name val="Calibri"/>
      <family val="2"/>
    </font>
    <font>
      <b/>
      <sz val="11"/>
      <color indexed="63"/>
      <name val="Calibri"/>
      <family val="2"/>
    </font>
    <font>
      <b/>
      <sz val="18"/>
      <color indexed="62"/>
      <name val="Cambria"/>
      <family val="2"/>
    </font>
    <font>
      <b/>
      <sz val="11"/>
      <color indexed="8"/>
      <name val="Calibri"/>
      <family val="2"/>
    </font>
    <font>
      <b/>
      <sz val="10"/>
      <name val="Arial"/>
      <family val="2"/>
    </font>
    <font>
      <sz val="12"/>
      <name val="Arial"/>
      <family val="2"/>
    </font>
    <font>
      <sz val="10"/>
      <color indexed="8"/>
      <name val="Arial"/>
      <family val="2"/>
    </font>
    <font>
      <b/>
      <sz val="10"/>
      <color indexed="8"/>
      <name val="Arial"/>
      <family val="2"/>
    </font>
    <font>
      <sz val="10"/>
      <color rgb="FF0070C0"/>
      <name val="Arial"/>
      <family val="2"/>
    </font>
    <font>
      <sz val="10"/>
      <color indexed="10"/>
      <name val="Arial"/>
      <family val="2"/>
    </font>
    <font>
      <b/>
      <sz val="12"/>
      <color indexed="8"/>
      <name val="Arial"/>
      <family val="2"/>
    </font>
    <font>
      <b/>
      <sz val="11"/>
      <color indexed="52"/>
      <name val="Calibri"/>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1"/>
      <color indexed="60"/>
      <name val="Calibri"/>
      <family val="2"/>
    </font>
    <font>
      <b/>
      <sz val="18"/>
      <color indexed="56"/>
      <name val="Cambria"/>
      <family val="2"/>
    </font>
    <font>
      <sz val="10"/>
      <name val="Helv"/>
      <charset val="204"/>
    </font>
    <font>
      <b/>
      <sz val="10"/>
      <color indexed="39"/>
      <name val="Arial"/>
      <family val="2"/>
    </font>
    <font>
      <sz val="10"/>
      <color indexed="39"/>
      <name val="Arial"/>
      <family val="2"/>
    </font>
    <font>
      <sz val="19"/>
      <color indexed="48"/>
      <name val="Arial"/>
      <family val="2"/>
    </font>
    <font>
      <b/>
      <sz val="10"/>
      <color theme="1"/>
      <name val="Arial"/>
      <family val="2"/>
    </font>
    <font>
      <b/>
      <sz val="10"/>
      <color rgb="FF000000"/>
      <name val="Arial"/>
      <family val="2"/>
    </font>
    <font>
      <sz val="10"/>
      <color rgb="FF000000"/>
      <name val="Arial"/>
      <family val="2"/>
    </font>
    <font>
      <b/>
      <vertAlign val="subscript"/>
      <sz val="10"/>
      <color rgb="FF000000"/>
      <name val="Arial"/>
      <family val="2"/>
    </font>
    <font>
      <sz val="8"/>
      <color theme="1"/>
      <name val="Arial"/>
      <family val="2"/>
    </font>
    <font>
      <sz val="10"/>
      <color theme="1"/>
      <name val="Arial"/>
      <family val="2"/>
    </font>
    <font>
      <i/>
      <sz val="10"/>
      <name val="Arial"/>
      <family val="2"/>
    </font>
    <font>
      <i/>
      <sz val="11"/>
      <color theme="1"/>
      <name val="Calibri"/>
      <family val="2"/>
      <scheme val="minor"/>
    </font>
    <font>
      <b/>
      <i/>
      <sz val="10"/>
      <name val="Arial"/>
      <family val="2"/>
    </font>
    <font>
      <b/>
      <sz val="20"/>
      <color theme="1"/>
      <name val="Calibri"/>
      <family val="2"/>
      <scheme val="minor"/>
    </font>
    <font>
      <b/>
      <sz val="12"/>
      <name val="Calibri"/>
      <family val="2"/>
      <scheme val="minor"/>
    </font>
    <font>
      <sz val="12"/>
      <name val="Calibri"/>
      <family val="2"/>
    </font>
    <font>
      <sz val="12"/>
      <name val="Calibri"/>
      <family val="2"/>
      <scheme val="minor"/>
    </font>
    <font>
      <sz val="12"/>
      <color indexed="8"/>
      <name val="Calibri"/>
      <family val="2"/>
    </font>
    <font>
      <sz val="12"/>
      <color indexed="8"/>
      <name val="Calibri"/>
      <family val="2"/>
      <scheme val="minor"/>
    </font>
    <font>
      <b/>
      <sz val="12"/>
      <color indexed="8"/>
      <name val="Calibri"/>
      <family val="2"/>
      <scheme val="minor"/>
    </font>
    <font>
      <sz val="12"/>
      <color theme="1"/>
      <name val="Calibri"/>
      <family val="2"/>
      <scheme val="minor"/>
    </font>
    <font>
      <b/>
      <sz val="12"/>
      <color theme="1"/>
      <name val="Calibri"/>
      <family val="2"/>
      <scheme val="minor"/>
    </font>
    <font>
      <sz val="10"/>
      <name val="Times New Roman"/>
      <family val="1"/>
    </font>
    <font>
      <b/>
      <u/>
      <sz val="10"/>
      <name val="Arial"/>
      <family val="2"/>
    </font>
    <font>
      <sz val="10"/>
      <name val="Arial"/>
      <family val="2"/>
    </font>
    <font>
      <sz val="9"/>
      <color theme="1"/>
      <name val="Arial"/>
      <family val="2"/>
    </font>
    <font>
      <vertAlign val="subscript"/>
      <sz val="9"/>
      <color theme="1"/>
      <name val="Arial"/>
      <family val="2"/>
    </font>
    <font>
      <sz val="11"/>
      <name val="Calibri"/>
      <family val="2"/>
      <scheme val="minor"/>
    </font>
    <font>
      <b/>
      <sz val="10"/>
      <color theme="3"/>
      <name val="Arial"/>
      <family val="2"/>
    </font>
  </fonts>
  <fills count="56">
    <fill>
      <patternFill patternType="none"/>
    </fill>
    <fill>
      <patternFill patternType="gray125"/>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56"/>
      </patternFill>
    </fill>
    <fill>
      <patternFill patternType="solid">
        <fgColor indexed="54"/>
      </patternFill>
    </fill>
    <fill>
      <patternFill patternType="solid">
        <fgColor indexed="49"/>
      </patternFill>
    </fill>
    <fill>
      <patternFill patternType="solid">
        <fgColor indexed="10"/>
      </patternFill>
    </fill>
    <fill>
      <patternFill patternType="solid">
        <fgColor indexed="46"/>
      </patternFill>
    </fill>
    <fill>
      <patternFill patternType="solid">
        <fgColor indexed="9"/>
      </patternFill>
    </fill>
    <fill>
      <patternFill patternType="solid">
        <fgColor indexed="55"/>
      </patternFill>
    </fill>
    <fill>
      <patternFill patternType="solid">
        <fgColor indexed="31"/>
      </patternFill>
    </fill>
    <fill>
      <patternFill patternType="solid">
        <fgColor indexed="42"/>
      </patternFill>
    </fill>
    <fill>
      <patternFill patternType="solid">
        <fgColor indexed="11"/>
      </patternFill>
    </fill>
    <fill>
      <patternFill patternType="solid">
        <fgColor indexed="30"/>
      </patternFill>
    </fill>
    <fill>
      <patternFill patternType="solid">
        <fgColor indexed="36"/>
      </patternFill>
    </fill>
    <fill>
      <patternFill patternType="solid">
        <fgColor indexed="52"/>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62"/>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57"/>
      </patternFill>
    </fill>
    <fill>
      <patternFill patternType="solid">
        <fgColor indexed="26"/>
        <bgColor indexed="26"/>
      </patternFill>
    </fill>
    <fill>
      <patternFill patternType="solid">
        <fgColor indexed="47"/>
        <bgColor indexed="47"/>
      </patternFill>
    </fill>
    <fill>
      <patternFill patternType="solid">
        <fgColor indexed="22"/>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40"/>
      </patternFill>
    </fill>
    <fill>
      <patternFill patternType="solid">
        <fgColor indexed="50"/>
      </patternFill>
    </fill>
    <fill>
      <patternFill patternType="lightUp">
        <fgColor indexed="48"/>
        <bgColor indexed="41"/>
      </patternFill>
    </fill>
    <fill>
      <patternFill patternType="solid">
        <fgColor indexed="41"/>
      </patternFill>
    </fill>
    <fill>
      <patternFill patternType="solid">
        <fgColor indexed="15"/>
      </patternFill>
    </fill>
    <fill>
      <patternFill patternType="solid">
        <fgColor theme="0"/>
        <bgColor indexed="64"/>
      </patternFill>
    </fill>
    <fill>
      <patternFill patternType="solid">
        <fgColor theme="3" tint="0.79998168889431442"/>
        <bgColor indexed="64"/>
      </patternFill>
    </fill>
    <fill>
      <patternFill patternType="solid">
        <fgColor theme="9" tint="0.59999389629810485"/>
        <bgColor indexed="64"/>
      </patternFill>
    </fill>
    <fill>
      <patternFill patternType="solid">
        <fgColor indexed="9"/>
        <bgColor indexed="64"/>
      </patternFill>
    </fill>
    <fill>
      <patternFill patternType="solid">
        <fgColor theme="0" tint="-0.14999847407452621"/>
        <bgColor indexed="64"/>
      </patternFill>
    </fill>
    <fill>
      <patternFill patternType="solid">
        <fgColor theme="2" tint="-9.9978637043366805E-2"/>
        <bgColor indexed="64"/>
      </patternFill>
    </fill>
    <fill>
      <patternFill patternType="solid">
        <fgColor indexed="43"/>
        <bgColor indexed="64"/>
      </patternFill>
    </fill>
    <fill>
      <patternFill patternType="solid">
        <fgColor indexed="44"/>
        <bgColor indexed="64"/>
      </patternFill>
    </fill>
    <fill>
      <patternFill patternType="solid">
        <fgColor theme="6" tint="0.59999389629810485"/>
        <bgColor indexed="64"/>
      </patternFill>
    </fill>
    <fill>
      <patternFill patternType="solid">
        <fgColor theme="8" tint="0.39997558519241921"/>
        <bgColor indexed="64"/>
      </patternFill>
    </fill>
  </fills>
  <borders count="12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62"/>
      </top>
      <bottom style="double">
        <color indexed="62"/>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thin">
        <color indexed="56"/>
      </top>
      <bottom style="double">
        <color indexed="56"/>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right/>
      <top style="thin">
        <color indexed="56"/>
      </top>
      <bottom style="double">
        <color indexed="56"/>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right/>
      <top style="thin">
        <color indexed="62"/>
      </top>
      <bottom style="double">
        <color indexed="62"/>
      </bottom>
      <diagonal/>
    </border>
    <border>
      <left/>
      <right/>
      <top style="thin">
        <color indexed="56"/>
      </top>
      <bottom style="double">
        <color indexed="56"/>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right/>
      <top style="thin">
        <color indexed="62"/>
      </top>
      <bottom style="double">
        <color indexed="62"/>
      </bottom>
      <diagonal/>
    </border>
    <border>
      <left/>
      <right/>
      <top style="thin">
        <color indexed="56"/>
      </top>
      <bottom style="double">
        <color indexed="56"/>
      </bottom>
      <diagonal/>
    </border>
    <border>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thin">
        <color indexed="8"/>
      </left>
      <right style="thin">
        <color indexed="8"/>
      </right>
      <top/>
      <bottom style="medium">
        <color indexed="64"/>
      </bottom>
      <diagonal/>
    </border>
    <border>
      <left style="thin">
        <color indexed="8"/>
      </left>
      <right style="thin">
        <color indexed="8"/>
      </right>
      <top style="medium">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style="medium">
        <color indexed="8"/>
      </left>
      <right/>
      <top style="medium">
        <color indexed="64"/>
      </top>
      <bottom style="medium">
        <color indexed="64"/>
      </bottom>
      <diagonal/>
    </border>
    <border>
      <left style="medium">
        <color indexed="64"/>
      </left>
      <right style="medium">
        <color indexed="64"/>
      </right>
      <top/>
      <bottom/>
      <diagonal/>
    </border>
    <border>
      <left/>
      <right style="medium">
        <color indexed="64"/>
      </right>
      <top/>
      <bottom/>
      <diagonal/>
    </border>
    <border>
      <left/>
      <right/>
      <top style="thin">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style="thin">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medium">
        <color indexed="64"/>
      </top>
      <bottom/>
      <diagonal/>
    </border>
    <border>
      <left style="thin">
        <color auto="1"/>
      </left>
      <right style="thin">
        <color auto="1"/>
      </right>
      <top/>
      <bottom style="medium">
        <color indexed="64"/>
      </bottom>
      <diagonal/>
    </border>
    <border>
      <left style="medium">
        <color indexed="8"/>
      </left>
      <right/>
      <top style="thin">
        <color indexed="8"/>
      </top>
      <bottom style="thin">
        <color indexed="8"/>
      </bottom>
      <diagonal/>
    </border>
    <border>
      <left style="medium">
        <color indexed="8"/>
      </left>
      <right/>
      <top style="medium">
        <color indexed="64"/>
      </top>
      <bottom style="thin">
        <color indexed="8"/>
      </bottom>
      <diagonal/>
    </border>
    <border>
      <left style="medium">
        <color indexed="8"/>
      </left>
      <right style="medium">
        <color indexed="8"/>
      </right>
      <top style="medium">
        <color indexed="64"/>
      </top>
      <bottom style="thin">
        <color indexed="8"/>
      </bottom>
      <diagonal/>
    </border>
    <border>
      <left style="medium">
        <color indexed="8"/>
      </left>
      <right style="medium">
        <color indexed="8"/>
      </right>
      <top style="thin">
        <color indexed="8"/>
      </top>
      <bottom style="thin">
        <color indexed="8"/>
      </bottom>
      <diagonal/>
    </border>
    <border>
      <left/>
      <right/>
      <top style="thin">
        <color indexed="8"/>
      </top>
      <bottom style="thin">
        <color indexed="8"/>
      </bottom>
      <diagonal/>
    </border>
    <border>
      <left style="medium">
        <color indexed="8"/>
      </left>
      <right/>
      <top style="thin">
        <color indexed="8"/>
      </top>
      <bottom style="medium">
        <color indexed="8"/>
      </bottom>
      <diagonal/>
    </border>
    <border>
      <left style="medium">
        <color indexed="8"/>
      </left>
      <right style="medium">
        <color indexed="8"/>
      </right>
      <top style="thin">
        <color indexed="8"/>
      </top>
      <bottom style="medium">
        <color indexed="8"/>
      </bottom>
      <diagonal/>
    </border>
    <border>
      <left/>
      <right/>
      <top style="thin">
        <color indexed="8"/>
      </top>
      <bottom style="medium">
        <color indexed="8"/>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auto="1"/>
      </left>
      <right style="medium">
        <color auto="1"/>
      </right>
      <top style="medium">
        <color indexed="64"/>
      </top>
      <bottom style="thin">
        <color auto="1"/>
      </bottom>
      <diagonal/>
    </border>
    <border>
      <left style="thin">
        <color auto="1"/>
      </left>
      <right style="thin">
        <color indexed="64"/>
      </right>
      <top style="medium">
        <color indexed="64"/>
      </top>
      <bottom style="thin">
        <color auto="1"/>
      </bottom>
      <diagonal/>
    </border>
    <border>
      <left style="thin">
        <color auto="1"/>
      </left>
      <right style="thin">
        <color indexed="64"/>
      </right>
      <top style="thin">
        <color auto="1"/>
      </top>
      <bottom style="thin">
        <color auto="1"/>
      </bottom>
      <diagonal/>
    </border>
    <border>
      <left/>
      <right style="medium">
        <color indexed="64"/>
      </right>
      <top style="thin">
        <color indexed="64"/>
      </top>
      <bottom style="medium">
        <color indexed="64"/>
      </bottom>
      <diagonal/>
    </border>
    <border>
      <left style="thin">
        <color indexed="64"/>
      </left>
      <right style="thin">
        <color indexed="8"/>
      </right>
      <top style="medium">
        <color indexed="64"/>
      </top>
      <bottom style="medium">
        <color indexed="64"/>
      </bottom>
      <diagonal/>
    </border>
    <border>
      <left style="thin">
        <color indexed="8"/>
      </left>
      <right style="thin">
        <color indexed="64"/>
      </right>
      <top style="medium">
        <color indexed="64"/>
      </top>
      <bottom style="medium">
        <color indexed="64"/>
      </bottom>
      <diagonal/>
    </border>
    <border>
      <left style="thin">
        <color indexed="8"/>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diagonal/>
    </border>
    <border>
      <left/>
      <right style="thin">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8"/>
      </left>
      <right style="thin">
        <color indexed="8"/>
      </right>
      <top style="medium">
        <color indexed="64"/>
      </top>
      <bottom/>
      <diagonal/>
    </border>
    <border>
      <left style="thin">
        <color indexed="8"/>
      </left>
      <right style="thin">
        <color indexed="64"/>
      </right>
      <top style="medium">
        <color indexed="64"/>
      </top>
      <bottom/>
      <diagonal/>
    </border>
    <border>
      <left style="thin">
        <color auto="1"/>
      </left>
      <right/>
      <top/>
      <bottom/>
      <diagonal/>
    </border>
    <border>
      <left style="thin">
        <color indexed="8"/>
      </left>
      <right style="thin">
        <color indexed="8"/>
      </right>
      <top/>
      <bottom/>
      <diagonal/>
    </border>
    <border>
      <left style="thin">
        <color auto="1"/>
      </left>
      <right/>
      <top/>
      <bottom style="medium">
        <color indexed="64"/>
      </bottom>
      <diagonal/>
    </border>
    <border>
      <left style="thin">
        <color indexed="8"/>
      </left>
      <right style="thin">
        <color indexed="64"/>
      </right>
      <top/>
      <bottom style="medium">
        <color indexed="64"/>
      </bottom>
      <diagonal/>
    </border>
    <border>
      <left/>
      <right/>
      <top style="thin">
        <color indexed="64"/>
      </top>
      <bottom style="thin">
        <color indexed="64"/>
      </bottom>
      <diagonal/>
    </border>
  </borders>
  <cellStyleXfs count="1262">
    <xf numFmtId="0" fontId="0" fillId="0"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4" borderId="0" applyNumberFormat="0" applyBorder="0" applyAlignment="0" applyProtection="0"/>
    <xf numFmtId="0" fontId="4" fillId="6" borderId="0" applyNumberFormat="0" applyBorder="0" applyAlignment="0" applyProtection="0"/>
    <xf numFmtId="0" fontId="4" fillId="3"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6" borderId="0" applyNumberFormat="0" applyBorder="0" applyAlignment="0" applyProtection="0"/>
    <xf numFmtId="0" fontId="4" fillId="4" borderId="0" applyNumberFormat="0" applyBorder="0" applyAlignment="0" applyProtection="0"/>
    <xf numFmtId="0" fontId="5" fillId="6"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8" borderId="0" applyNumberFormat="0" applyBorder="0" applyAlignment="0" applyProtection="0"/>
    <xf numFmtId="0" fontId="5" fillId="6" borderId="0" applyNumberFormat="0" applyBorder="0" applyAlignment="0" applyProtection="0"/>
    <xf numFmtId="0" fontId="5" fillId="3" borderId="0" applyNumberFormat="0" applyBorder="0" applyAlignment="0" applyProtection="0"/>
    <xf numFmtId="0" fontId="5" fillId="11"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6" fillId="15" borderId="0" applyNumberFormat="0" applyBorder="0" applyAlignment="0" applyProtection="0"/>
    <xf numFmtId="0" fontId="7" fillId="16" borderId="1" applyNumberFormat="0" applyAlignment="0" applyProtection="0"/>
    <xf numFmtId="0" fontId="8" fillId="17" borderId="2" applyNumberFormat="0" applyAlignment="0" applyProtection="0"/>
    <xf numFmtId="0" fontId="9" fillId="0" borderId="0" applyNumberFormat="0" applyFill="0" applyBorder="0" applyAlignment="0" applyProtection="0"/>
    <xf numFmtId="0" fontId="10" fillId="6" borderId="0" applyNumberFormat="0" applyBorder="0" applyAlignment="0" applyProtection="0"/>
    <xf numFmtId="0" fontId="11" fillId="0" borderId="3" applyNumberFormat="0" applyFill="0" applyAlignment="0" applyProtection="0"/>
    <xf numFmtId="0" fontId="12" fillId="0" borderId="4" applyNumberFormat="0" applyFill="0" applyAlignment="0" applyProtection="0"/>
    <xf numFmtId="0" fontId="13" fillId="0" borderId="5" applyNumberFormat="0" applyFill="0" applyAlignment="0" applyProtection="0"/>
    <xf numFmtId="0" fontId="13" fillId="0" borderId="0" applyNumberFormat="0" applyFill="0" applyBorder="0" applyAlignment="0" applyProtection="0"/>
    <xf numFmtId="0" fontId="14" fillId="7" borderId="1" applyNumberFormat="0" applyAlignment="0" applyProtection="0"/>
    <xf numFmtId="0" fontId="15" fillId="0" borderId="6" applyNumberFormat="0" applyFill="0" applyAlignment="0" applyProtection="0"/>
    <xf numFmtId="0" fontId="16" fillId="7" borderId="0" applyNumberFormat="0" applyBorder="0" applyAlignment="0" applyProtection="0"/>
    <xf numFmtId="0" fontId="3" fillId="0" borderId="0"/>
    <xf numFmtId="0" fontId="21" fillId="0" borderId="0"/>
    <xf numFmtId="0" fontId="3" fillId="4" borderId="7" applyNumberFormat="0" applyFont="0" applyAlignment="0" applyProtection="0"/>
    <xf numFmtId="0" fontId="17" fillId="16" borderId="8" applyNumberFormat="0" applyAlignment="0" applyProtection="0"/>
    <xf numFmtId="0" fontId="18" fillId="0" borderId="0" applyNumberFormat="0" applyFill="0" applyBorder="0" applyAlignment="0" applyProtection="0"/>
    <xf numFmtId="0" fontId="19" fillId="0" borderId="9" applyNumberFormat="0" applyFill="0" applyAlignment="0" applyProtection="0"/>
    <xf numFmtId="0" fontId="15" fillId="0" borderId="0" applyNumberFormat="0" applyFill="0" applyBorder="0" applyAlignment="0" applyProtection="0"/>
    <xf numFmtId="166" fontId="1" fillId="0" borderId="0"/>
    <xf numFmtId="0" fontId="3" fillId="0" borderId="0"/>
    <xf numFmtId="0" fontId="3" fillId="0" borderId="0"/>
    <xf numFmtId="0" fontId="34" fillId="0" borderId="0"/>
    <xf numFmtId="0" fontId="3" fillId="0" borderId="0"/>
    <xf numFmtId="0" fontId="4" fillId="18" borderId="0" applyNumberFormat="0" applyBorder="0" applyAlignment="0" applyProtection="0"/>
    <xf numFmtId="0" fontId="4" fillId="8" borderId="0" applyNumberFormat="0" applyBorder="0" applyAlignment="0" applyProtection="0"/>
    <xf numFmtId="0" fontId="4" fillId="19" borderId="0" applyNumberFormat="0" applyBorder="0" applyAlignment="0" applyProtection="0"/>
    <xf numFmtId="0" fontId="4" fillId="15" borderId="0" applyNumberFormat="0" applyBorder="0" applyAlignment="0" applyProtection="0"/>
    <xf numFmtId="0" fontId="4" fillId="6" borderId="0" applyNumberFormat="0" applyBorder="0" applyAlignment="0" applyProtection="0"/>
    <xf numFmtId="0" fontId="4" fillId="5" borderId="0" applyNumberFormat="0" applyBorder="0" applyAlignment="0" applyProtection="0"/>
    <xf numFmtId="0" fontId="4" fillId="2" borderId="0" applyNumberFormat="0" applyBorder="0" applyAlignment="0" applyProtection="0"/>
    <xf numFmtId="0" fontId="4" fillId="3" borderId="0" applyNumberFormat="0" applyBorder="0" applyAlignment="0" applyProtection="0"/>
    <xf numFmtId="0" fontId="4" fillId="20" borderId="0" applyNumberFormat="0" applyBorder="0" applyAlignment="0" applyProtection="0"/>
    <xf numFmtId="0" fontId="4" fillId="15" borderId="0" applyNumberFormat="0" applyBorder="0" applyAlignment="0" applyProtection="0"/>
    <xf numFmtId="0" fontId="4" fillId="2" borderId="0" applyNumberFormat="0" applyBorder="0" applyAlignment="0" applyProtection="0"/>
    <xf numFmtId="0" fontId="4" fillId="10" borderId="0" applyNumberFormat="0" applyBorder="0" applyAlignment="0" applyProtection="0"/>
    <xf numFmtId="0" fontId="5" fillId="21" borderId="0" applyNumberFormat="0" applyBorder="0" applyAlignment="0" applyProtection="0"/>
    <xf numFmtId="0" fontId="5" fillId="3" borderId="0" applyNumberFormat="0" applyBorder="0" applyAlignment="0" applyProtection="0"/>
    <xf numFmtId="0" fontId="5" fillId="20" borderId="0" applyNumberFormat="0" applyBorder="0" applyAlignment="0" applyProtection="0"/>
    <xf numFmtId="0" fontId="5" fillId="22" borderId="0" applyNumberFormat="0" applyBorder="0" applyAlignment="0" applyProtection="0"/>
    <xf numFmtId="0" fontId="5" fillId="13" borderId="0" applyNumberFormat="0" applyBorder="0" applyAlignment="0" applyProtection="0"/>
    <xf numFmtId="0" fontId="5" fillId="23"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5" fillId="30" borderId="0" applyNumberFormat="0" applyBorder="0" applyAlignment="0" applyProtection="0"/>
    <xf numFmtId="0" fontId="5" fillId="14"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5" fillId="33" borderId="0" applyNumberFormat="0" applyBorder="0" applyAlignment="0" applyProtection="0"/>
    <xf numFmtId="0" fontId="5" fillId="22"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5" fillId="25" borderId="0" applyNumberFormat="0" applyBorder="0" applyAlignment="0" applyProtection="0"/>
    <xf numFmtId="0" fontId="5" fillId="13" borderId="0" applyNumberFormat="0" applyBorder="0" applyAlignment="0" applyProtection="0"/>
    <xf numFmtId="0" fontId="4" fillId="35" borderId="0" applyNumberFormat="0" applyBorder="0" applyAlignment="0" applyProtection="0"/>
    <xf numFmtId="0" fontId="4" fillId="29" borderId="0" applyNumberFormat="0" applyBorder="0" applyAlignment="0" applyProtection="0"/>
    <xf numFmtId="0" fontId="5" fillId="36" borderId="0" applyNumberFormat="0" applyBorder="0" applyAlignment="0" applyProtection="0"/>
    <xf numFmtId="0" fontId="5" fillId="9" borderId="0" applyNumberFormat="0" applyBorder="0" applyAlignment="0" applyProtection="0"/>
    <xf numFmtId="0" fontId="6" fillId="8" borderId="0" applyNumberFormat="0" applyBorder="0" applyAlignment="0" applyProtection="0"/>
    <xf numFmtId="0" fontId="27" fillId="37" borderId="15" applyNumberFormat="0" applyAlignment="0" applyProtection="0"/>
    <xf numFmtId="0" fontId="8" fillId="17" borderId="2" applyNumberFormat="0" applyAlignment="0" applyProtection="0"/>
    <xf numFmtId="43" fontId="3" fillId="0" borderId="0" applyFont="0" applyFill="0" applyBorder="0" applyAlignment="0" applyProtection="0"/>
    <xf numFmtId="44" fontId="3" fillId="0" borderId="0" applyFont="0" applyFill="0" applyBorder="0" applyAlignment="0" applyProtection="0"/>
    <xf numFmtId="0" fontId="19" fillId="38" borderId="0" applyNumberFormat="0" applyBorder="0" applyAlignment="0" applyProtection="0"/>
    <xf numFmtId="0" fontId="19" fillId="39" borderId="0" applyNumberFormat="0" applyBorder="0" applyAlignment="0" applyProtection="0"/>
    <xf numFmtId="0" fontId="19" fillId="40" borderId="0" applyNumberFormat="0" applyBorder="0" applyAlignment="0" applyProtection="0"/>
    <xf numFmtId="0" fontId="9" fillId="0" borderId="0" applyNumberFormat="0" applyFill="0" applyBorder="0" applyAlignment="0" applyProtection="0"/>
    <xf numFmtId="0" fontId="10" fillId="19" borderId="0" applyNumberFormat="0" applyBorder="0" applyAlignment="0" applyProtection="0"/>
    <xf numFmtId="0" fontId="28" fillId="0" borderId="16" applyNumberFormat="0" applyFill="0" applyAlignment="0" applyProtection="0"/>
    <xf numFmtId="0" fontId="29" fillId="0" borderId="17" applyNumberFormat="0" applyFill="0" applyAlignment="0" applyProtection="0"/>
    <xf numFmtId="0" fontId="30" fillId="0" borderId="18" applyNumberFormat="0" applyFill="0" applyAlignment="0" applyProtection="0"/>
    <xf numFmtId="0" fontId="30" fillId="0" borderId="0" applyNumberFormat="0" applyFill="0" applyBorder="0" applyAlignment="0" applyProtection="0"/>
    <xf numFmtId="0" fontId="14" fillId="5" borderId="15" applyNumberFormat="0" applyAlignment="0" applyProtection="0"/>
    <xf numFmtId="0" fontId="31" fillId="0" borderId="19" applyNumberFormat="0" applyFill="0" applyAlignment="0" applyProtection="0"/>
    <xf numFmtId="0" fontId="32" fillId="7" borderId="0" applyNumberFormat="0" applyBorder="0" applyAlignment="0" applyProtection="0"/>
    <xf numFmtId="168" fontId="3" fillId="0" borderId="0"/>
    <xf numFmtId="0" fontId="3" fillId="0" borderId="0"/>
    <xf numFmtId="0" fontId="3" fillId="0" borderId="0"/>
    <xf numFmtId="167" fontId="3" fillId="0" borderId="0"/>
    <xf numFmtId="168" fontId="3" fillId="0" borderId="0"/>
    <xf numFmtId="167" fontId="3" fillId="0" borderId="0"/>
    <xf numFmtId="0" fontId="3" fillId="4" borderId="20" applyNumberFormat="0" applyFont="0" applyAlignment="0" applyProtection="0"/>
    <xf numFmtId="0" fontId="17" fillId="37" borderId="21" applyNumberFormat="0" applyAlignment="0" applyProtection="0"/>
    <xf numFmtId="9" fontId="3" fillId="0" borderId="0" applyFont="0" applyFill="0" applyBorder="0" applyAlignment="0" applyProtection="0"/>
    <xf numFmtId="4" fontId="23" fillId="7" borderId="22" applyNumberFormat="0" applyProtection="0">
      <alignment vertical="center"/>
    </xf>
    <xf numFmtId="4" fontId="35" fillId="7" borderId="22" applyNumberFormat="0" applyProtection="0">
      <alignment vertical="center"/>
    </xf>
    <xf numFmtId="4" fontId="23" fillId="7" borderId="22" applyNumberFormat="0" applyProtection="0">
      <alignment horizontal="left" vertical="center" indent="1"/>
    </xf>
    <xf numFmtId="0" fontId="23" fillId="7" borderId="22" applyNumberFormat="0" applyProtection="0">
      <alignment horizontal="left" vertical="top" indent="1"/>
    </xf>
    <xf numFmtId="4" fontId="23" fillId="41" borderId="0" applyNumberFormat="0" applyProtection="0">
      <alignment horizontal="left" vertical="center" indent="1"/>
    </xf>
    <xf numFmtId="4" fontId="22" fillId="8" borderId="22" applyNumberFormat="0" applyProtection="0">
      <alignment horizontal="right" vertical="center"/>
    </xf>
    <xf numFmtId="4" fontId="22" fillId="3" borderId="22" applyNumberFormat="0" applyProtection="0">
      <alignment horizontal="right" vertical="center"/>
    </xf>
    <xf numFmtId="4" fontId="22" fillId="14" borderId="22" applyNumberFormat="0" applyProtection="0">
      <alignment horizontal="right" vertical="center"/>
    </xf>
    <xf numFmtId="4" fontId="22" fillId="10" borderId="22" applyNumberFormat="0" applyProtection="0">
      <alignment horizontal="right" vertical="center"/>
    </xf>
    <xf numFmtId="4" fontId="22" fillId="23" borderId="22" applyNumberFormat="0" applyProtection="0">
      <alignment horizontal="right" vertical="center"/>
    </xf>
    <xf numFmtId="4" fontId="22" fillId="9" borderId="22" applyNumberFormat="0" applyProtection="0">
      <alignment horizontal="right" vertical="center"/>
    </xf>
    <xf numFmtId="4" fontId="22" fillId="34" borderId="22" applyNumberFormat="0" applyProtection="0">
      <alignment horizontal="right" vertical="center"/>
    </xf>
    <xf numFmtId="4" fontId="22" fillId="42" borderId="22" applyNumberFormat="0" applyProtection="0">
      <alignment horizontal="right" vertical="center"/>
    </xf>
    <xf numFmtId="4" fontId="22" fillId="20" borderId="22" applyNumberFormat="0" applyProtection="0">
      <alignment horizontal="right" vertical="center"/>
    </xf>
    <xf numFmtId="4" fontId="23" fillId="43" borderId="23" applyNumberFormat="0" applyProtection="0">
      <alignment horizontal="left" vertical="center" indent="1"/>
    </xf>
    <xf numFmtId="4" fontId="22" fillId="44" borderId="0" applyNumberFormat="0" applyProtection="0">
      <alignment horizontal="left" vertical="center" indent="1"/>
    </xf>
    <xf numFmtId="4" fontId="26" fillId="12" borderId="0" applyNumberFormat="0" applyProtection="0">
      <alignment horizontal="left" vertical="center" indent="1"/>
    </xf>
    <xf numFmtId="4" fontId="22" fillId="41" borderId="22" applyNumberFormat="0" applyProtection="0">
      <alignment horizontal="right" vertical="center"/>
    </xf>
    <xf numFmtId="4" fontId="22" fillId="44" borderId="0" applyNumberFormat="0" applyProtection="0">
      <alignment horizontal="left" vertical="center" indent="1"/>
    </xf>
    <xf numFmtId="4" fontId="22" fillId="41" borderId="0" applyNumberFormat="0" applyProtection="0">
      <alignment horizontal="left" vertical="center" indent="1"/>
    </xf>
    <xf numFmtId="0" fontId="3" fillId="12" borderId="22" applyNumberFormat="0" applyProtection="0">
      <alignment horizontal="left" vertical="center" indent="1"/>
    </xf>
    <xf numFmtId="0" fontId="3" fillId="12" borderId="22" applyNumberFormat="0" applyProtection="0">
      <alignment horizontal="left" vertical="top" indent="1"/>
    </xf>
    <xf numFmtId="0" fontId="3" fillId="41" borderId="22" applyNumberFormat="0" applyProtection="0">
      <alignment horizontal="left" vertical="center" indent="1"/>
    </xf>
    <xf numFmtId="0" fontId="3" fillId="41" borderId="22" applyNumberFormat="0" applyProtection="0">
      <alignment horizontal="left" vertical="top" indent="1"/>
    </xf>
    <xf numFmtId="0" fontId="3" fillId="2" borderId="22" applyNumberFormat="0" applyProtection="0">
      <alignment horizontal="left" vertical="center" indent="1"/>
    </xf>
    <xf numFmtId="0" fontId="3" fillId="2" borderId="22" applyNumberFormat="0" applyProtection="0">
      <alignment horizontal="left" vertical="top" indent="1"/>
    </xf>
    <xf numFmtId="0" fontId="3" fillId="44" borderId="22" applyNumberFormat="0" applyProtection="0">
      <alignment horizontal="left" vertical="center" indent="1"/>
    </xf>
    <xf numFmtId="0" fontId="3" fillId="44" borderId="22" applyNumberFormat="0" applyProtection="0">
      <alignment horizontal="left" vertical="top" indent="1"/>
    </xf>
    <xf numFmtId="0" fontId="3" fillId="16" borderId="14" applyNumberFormat="0">
      <protection locked="0"/>
    </xf>
    <xf numFmtId="4" fontId="22" fillId="4" borderId="22" applyNumberFormat="0" applyProtection="0">
      <alignment vertical="center"/>
    </xf>
    <xf numFmtId="4" fontId="36" fillId="4" borderId="22" applyNumberFormat="0" applyProtection="0">
      <alignment vertical="center"/>
    </xf>
    <xf numFmtId="4" fontId="22" fillId="4" borderId="22" applyNumberFormat="0" applyProtection="0">
      <alignment horizontal="left" vertical="center" indent="1"/>
    </xf>
    <xf numFmtId="0" fontId="22" fillId="4" borderId="22" applyNumberFormat="0" applyProtection="0">
      <alignment horizontal="left" vertical="top" indent="1"/>
    </xf>
    <xf numFmtId="4" fontId="22" fillId="44" borderId="22" applyNumberFormat="0" applyProtection="0">
      <alignment horizontal="right" vertical="center"/>
    </xf>
    <xf numFmtId="4" fontId="36" fillId="44" borderId="22" applyNumberFormat="0" applyProtection="0">
      <alignment horizontal="right" vertical="center"/>
    </xf>
    <xf numFmtId="4" fontId="22" fillId="41" borderId="22" applyNumberFormat="0" applyProtection="0">
      <alignment horizontal="left" vertical="center" indent="1"/>
    </xf>
    <xf numFmtId="0" fontId="22" fillId="41" borderId="22" applyNumberFormat="0" applyProtection="0">
      <alignment horizontal="left" vertical="top" indent="1"/>
    </xf>
    <xf numFmtId="4" fontId="37" fillId="45" borderId="0" applyNumberFormat="0" applyProtection="0">
      <alignment horizontal="left" vertical="center" indent="1"/>
    </xf>
    <xf numFmtId="4" fontId="25" fillId="44" borderId="22" applyNumberFormat="0" applyProtection="0">
      <alignment horizontal="right" vertical="center"/>
    </xf>
    <xf numFmtId="0" fontId="18" fillId="0" borderId="0" applyNumberFormat="0" applyFill="0" applyBorder="0" applyAlignment="0" applyProtection="0"/>
    <xf numFmtId="0" fontId="3" fillId="0" borderId="0" applyFont="0" applyFill="0" applyBorder="0" applyAlignment="0" applyProtection="0"/>
    <xf numFmtId="0" fontId="33" fillId="0" borderId="0" applyNumberFormat="0" applyFill="0" applyBorder="0" applyAlignment="0" applyProtection="0"/>
    <xf numFmtId="0" fontId="19" fillId="0" borderId="24" applyNumberFormat="0" applyFill="0" applyAlignment="0" applyProtection="0"/>
    <xf numFmtId="0" fontId="15" fillId="0" borderId="0" applyNumberFormat="0" applyFill="0" applyBorder="0" applyAlignment="0" applyProtection="0"/>
    <xf numFmtId="0" fontId="3" fillId="16" borderId="14" applyNumberFormat="0">
      <protection locked="0"/>
    </xf>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4" borderId="0" applyNumberFormat="0" applyBorder="0" applyAlignment="0" applyProtection="0"/>
    <xf numFmtId="0" fontId="4" fillId="6" borderId="0" applyNumberFormat="0" applyBorder="0" applyAlignment="0" applyProtection="0"/>
    <xf numFmtId="0" fontId="4" fillId="3"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6" borderId="0" applyNumberFormat="0" applyBorder="0" applyAlignment="0" applyProtection="0"/>
    <xf numFmtId="0" fontId="4" fillId="4" borderId="0" applyNumberFormat="0" applyBorder="0" applyAlignment="0" applyProtection="0"/>
    <xf numFmtId="0" fontId="5" fillId="6"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8" borderId="0" applyNumberFormat="0" applyBorder="0" applyAlignment="0" applyProtection="0"/>
    <xf numFmtId="0" fontId="5" fillId="6" borderId="0" applyNumberFormat="0" applyBorder="0" applyAlignment="0" applyProtection="0"/>
    <xf numFmtId="0" fontId="5" fillId="3" borderId="0" applyNumberFormat="0" applyBorder="0" applyAlignment="0" applyProtection="0"/>
    <xf numFmtId="0" fontId="5" fillId="11"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6" fillId="15" borderId="0" applyNumberFormat="0" applyBorder="0" applyAlignment="0" applyProtection="0"/>
    <xf numFmtId="0" fontId="7" fillId="16" borderId="15" applyNumberFormat="0" applyAlignment="0" applyProtection="0"/>
    <xf numFmtId="0" fontId="8" fillId="17" borderId="2" applyNumberFormat="0" applyAlignment="0" applyProtection="0"/>
    <xf numFmtId="0" fontId="9" fillId="0" borderId="0" applyNumberFormat="0" applyFill="0" applyBorder="0" applyAlignment="0" applyProtection="0"/>
    <xf numFmtId="0" fontId="10" fillId="6" borderId="0" applyNumberFormat="0" applyBorder="0" applyAlignment="0" applyProtection="0"/>
    <xf numFmtId="0" fontId="11" fillId="0" borderId="3" applyNumberFormat="0" applyFill="0" applyAlignment="0" applyProtection="0"/>
    <xf numFmtId="0" fontId="12" fillId="0" borderId="4" applyNumberFormat="0" applyFill="0" applyAlignment="0" applyProtection="0"/>
    <xf numFmtId="0" fontId="13" fillId="0" borderId="5" applyNumberFormat="0" applyFill="0" applyAlignment="0" applyProtection="0"/>
    <xf numFmtId="0" fontId="13" fillId="0" borderId="0" applyNumberFormat="0" applyFill="0" applyBorder="0" applyAlignment="0" applyProtection="0"/>
    <xf numFmtId="0" fontId="14" fillId="7" borderId="15" applyNumberFormat="0" applyAlignment="0" applyProtection="0"/>
    <xf numFmtId="0" fontId="15" fillId="0" borderId="6" applyNumberFormat="0" applyFill="0" applyAlignment="0" applyProtection="0"/>
    <xf numFmtId="0" fontId="16" fillId="7" borderId="0" applyNumberFormat="0" applyBorder="0" applyAlignment="0" applyProtection="0"/>
    <xf numFmtId="0" fontId="3" fillId="0" borderId="0"/>
    <xf numFmtId="0" fontId="17" fillId="16" borderId="8" applyNumberFormat="0" applyAlignment="0" applyProtection="0"/>
    <xf numFmtId="0" fontId="3" fillId="4" borderId="20" applyNumberFormat="0" applyFont="0" applyAlignment="0" applyProtection="0"/>
    <xf numFmtId="0" fontId="17" fillId="16" borderId="8" applyNumberFormat="0" applyAlignment="0" applyProtection="0"/>
    <xf numFmtId="0" fontId="18" fillId="0" borderId="0" applyNumberFormat="0" applyFill="0" applyBorder="0" applyAlignment="0" applyProtection="0"/>
    <xf numFmtId="0" fontId="19" fillId="0" borderId="32"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3" fillId="4" borderId="20" applyNumberFormat="0" applyFont="0" applyAlignment="0" applyProtection="0"/>
    <xf numFmtId="0" fontId="5" fillId="27" borderId="0" applyNumberFormat="0" applyBorder="0" applyAlignment="0" applyProtection="0"/>
    <xf numFmtId="0" fontId="5" fillId="22" borderId="0" applyNumberFormat="0" applyBorder="0" applyAlignment="0" applyProtection="0"/>
    <xf numFmtId="0" fontId="5" fillId="13" borderId="0" applyNumberFormat="0" applyBorder="0" applyAlignment="0" applyProtection="0"/>
    <xf numFmtId="0" fontId="5" fillId="23" borderId="0" applyNumberFormat="0" applyBorder="0" applyAlignment="0" applyProtection="0"/>
    <xf numFmtId="0" fontId="4" fillId="18" borderId="0" applyNumberFormat="0" applyBorder="0" applyAlignment="0" applyProtection="0"/>
    <xf numFmtId="0" fontId="4" fillId="8" borderId="0" applyNumberFormat="0" applyBorder="0" applyAlignment="0" applyProtection="0"/>
    <xf numFmtId="0" fontId="4" fillId="19" borderId="0" applyNumberFormat="0" applyBorder="0" applyAlignment="0" applyProtection="0"/>
    <xf numFmtId="0" fontId="4" fillId="15" borderId="0" applyNumberFormat="0" applyBorder="0" applyAlignment="0" applyProtection="0"/>
    <xf numFmtId="0" fontId="4" fillId="6" borderId="0" applyNumberFormat="0" applyBorder="0" applyAlignment="0" applyProtection="0"/>
    <xf numFmtId="0" fontId="4" fillId="5" borderId="0" applyNumberFormat="0" applyBorder="0" applyAlignment="0" applyProtection="0"/>
    <xf numFmtId="0" fontId="4" fillId="2" borderId="0" applyNumberFormat="0" applyBorder="0" applyAlignment="0" applyProtection="0"/>
    <xf numFmtId="0" fontId="4" fillId="3" borderId="0" applyNumberFormat="0" applyBorder="0" applyAlignment="0" applyProtection="0"/>
    <xf numFmtId="0" fontId="4" fillId="20" borderId="0" applyNumberFormat="0" applyBorder="0" applyAlignment="0" applyProtection="0"/>
    <xf numFmtId="0" fontId="4" fillId="15" borderId="0" applyNumberFormat="0" applyBorder="0" applyAlignment="0" applyProtection="0"/>
    <xf numFmtId="0" fontId="4" fillId="2" borderId="0" applyNumberFormat="0" applyBorder="0" applyAlignment="0" applyProtection="0"/>
    <xf numFmtId="0" fontId="4" fillId="10" borderId="0" applyNumberFormat="0" applyBorder="0" applyAlignment="0" applyProtection="0"/>
    <xf numFmtId="0" fontId="5" fillId="21" borderId="0" applyNumberFormat="0" applyBorder="0" applyAlignment="0" applyProtection="0"/>
    <xf numFmtId="0" fontId="5" fillId="3" borderId="0" applyNumberFormat="0" applyBorder="0" applyAlignment="0" applyProtection="0"/>
    <xf numFmtId="0" fontId="5" fillId="20" borderId="0" applyNumberFormat="0" applyBorder="0" applyAlignment="0" applyProtection="0"/>
    <xf numFmtId="0" fontId="5" fillId="22" borderId="0" applyNumberFormat="0" applyBorder="0" applyAlignment="0" applyProtection="0"/>
    <xf numFmtId="0" fontId="5" fillId="1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13" borderId="0" applyNumberFormat="0" applyBorder="0" applyAlignment="0" applyProtection="0"/>
    <xf numFmtId="0" fontId="5" fillId="22" borderId="0" applyNumberFormat="0" applyBorder="0" applyAlignment="0" applyProtection="0"/>
    <xf numFmtId="0" fontId="5" fillId="27" borderId="0" applyNumberFormat="0" applyBorder="0" applyAlignment="0" applyProtection="0"/>
    <xf numFmtId="0" fontId="5" fillId="20" borderId="0" applyNumberFormat="0" applyBorder="0" applyAlignment="0" applyProtection="0"/>
    <xf numFmtId="0" fontId="5" fillId="3" borderId="0" applyNumberFormat="0" applyBorder="0" applyAlignment="0" applyProtection="0"/>
    <xf numFmtId="0" fontId="5" fillId="21" borderId="0" applyNumberFormat="0" applyBorder="0" applyAlignment="0" applyProtection="0"/>
    <xf numFmtId="0" fontId="5" fillId="14" borderId="0" applyNumberFormat="0" applyBorder="0" applyAlignment="0" applyProtection="0"/>
    <xf numFmtId="0" fontId="4" fillId="10" borderId="0" applyNumberFormat="0" applyBorder="0" applyAlignment="0" applyProtection="0"/>
    <xf numFmtId="0" fontId="4" fillId="2" borderId="0" applyNumberFormat="0" applyBorder="0" applyAlignment="0" applyProtection="0"/>
    <xf numFmtId="0" fontId="4" fillId="15" borderId="0" applyNumberFormat="0" applyBorder="0" applyAlignment="0" applyProtection="0"/>
    <xf numFmtId="0" fontId="5" fillId="34" borderId="0" applyNumberFormat="0" applyBorder="0" applyAlignment="0" applyProtection="0"/>
    <xf numFmtId="0" fontId="4" fillId="20" borderId="0" applyNumberFormat="0" applyBorder="0" applyAlignment="0" applyProtection="0"/>
    <xf numFmtId="0" fontId="4" fillId="3" borderId="0" applyNumberFormat="0" applyBorder="0" applyAlignment="0" applyProtection="0"/>
    <xf numFmtId="0" fontId="4" fillId="2" borderId="0" applyNumberFormat="0" applyBorder="0" applyAlignment="0" applyProtection="0"/>
    <xf numFmtId="0" fontId="5" fillId="22"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15" borderId="0" applyNumberFormat="0" applyBorder="0" applyAlignment="0" applyProtection="0"/>
    <xf numFmtId="0" fontId="5" fillId="13" borderId="0" applyNumberFormat="0" applyBorder="0" applyAlignment="0" applyProtection="0"/>
    <xf numFmtId="0" fontId="4" fillId="19" borderId="0" applyNumberFormat="0" applyBorder="0" applyAlignment="0" applyProtection="0"/>
    <xf numFmtId="0" fontId="4" fillId="8" borderId="0" applyNumberFormat="0" applyBorder="0" applyAlignment="0" applyProtection="0"/>
    <xf numFmtId="0" fontId="4" fillId="18" borderId="0" applyNumberFormat="0" applyBorder="0" applyAlignment="0" applyProtection="0"/>
    <xf numFmtId="0" fontId="5" fillId="9" borderId="0" applyNumberFormat="0" applyBorder="0" applyAlignment="0" applyProtection="0"/>
    <xf numFmtId="0" fontId="6" fillId="8" borderId="0" applyNumberFormat="0" applyBorder="0" applyAlignment="0" applyProtection="0"/>
    <xf numFmtId="0" fontId="27" fillId="37" borderId="15" applyNumberFormat="0" applyAlignment="0" applyProtection="0"/>
    <xf numFmtId="0" fontId="8" fillId="17" borderId="2" applyNumberFormat="0" applyAlignment="0" applyProtection="0"/>
    <xf numFmtId="43" fontId="3" fillId="0" borderId="0" applyFont="0" applyFill="0" applyBorder="0" applyAlignment="0" applyProtection="0"/>
    <xf numFmtId="0" fontId="15" fillId="0" borderId="6" applyNumberFormat="0" applyFill="0" applyAlignment="0" applyProtection="0"/>
    <xf numFmtId="0" fontId="14" fillId="7" borderId="38" applyNumberFormat="0" applyAlignment="0" applyProtection="0"/>
    <xf numFmtId="0" fontId="13" fillId="0" borderId="0" applyNumberFormat="0" applyFill="0" applyBorder="0" applyAlignment="0" applyProtection="0"/>
    <xf numFmtId="0" fontId="5" fillId="27" borderId="0" applyNumberFormat="0" applyBorder="0" applyAlignment="0" applyProtection="0"/>
    <xf numFmtId="0" fontId="9" fillId="0" borderId="0" applyNumberFormat="0" applyFill="0" applyBorder="0" applyAlignment="0" applyProtection="0"/>
    <xf numFmtId="0" fontId="10" fillId="19" borderId="0" applyNumberFormat="0" applyBorder="0" applyAlignment="0" applyProtection="0"/>
    <xf numFmtId="0" fontId="28" fillId="0" borderId="16" applyNumberFormat="0" applyFill="0" applyAlignment="0" applyProtection="0"/>
    <xf numFmtId="0" fontId="29" fillId="0" borderId="17" applyNumberFormat="0" applyFill="0" applyAlignment="0" applyProtection="0"/>
    <xf numFmtId="0" fontId="30" fillId="0" borderId="18" applyNumberFormat="0" applyFill="0" applyAlignment="0" applyProtection="0"/>
    <xf numFmtId="0" fontId="30" fillId="0" borderId="0" applyNumberFormat="0" applyFill="0" applyBorder="0" applyAlignment="0" applyProtection="0"/>
    <xf numFmtId="0" fontId="14" fillId="5" borderId="15" applyNumberFormat="0" applyAlignment="0" applyProtection="0"/>
    <xf numFmtId="0" fontId="31" fillId="0" borderId="19" applyNumberFormat="0" applyFill="0" applyAlignment="0" applyProtection="0"/>
    <xf numFmtId="0" fontId="32" fillId="7" borderId="0" applyNumberFormat="0" applyBorder="0" applyAlignment="0" applyProtection="0"/>
    <xf numFmtId="0" fontId="3" fillId="4" borderId="20" applyNumberFormat="0" applyFont="0" applyAlignment="0" applyProtection="0"/>
    <xf numFmtId="0" fontId="15" fillId="0" borderId="0" applyNumberFormat="0" applyFill="0" applyBorder="0" applyAlignment="0" applyProtection="0"/>
    <xf numFmtId="0" fontId="19" fillId="0" borderId="32" applyNumberFormat="0" applyFill="0" applyAlignment="0" applyProtection="0"/>
    <xf numFmtId="0" fontId="18" fillId="0" borderId="0" applyNumberFormat="0" applyFill="0" applyBorder="0" applyAlignment="0" applyProtection="0"/>
    <xf numFmtId="0" fontId="3" fillId="4" borderId="20" applyNumberFormat="0" applyFont="0" applyAlignment="0" applyProtection="0"/>
    <xf numFmtId="0" fontId="17" fillId="37" borderId="8" applyNumberFormat="0" applyAlignment="0" applyProtection="0"/>
    <xf numFmtId="9" fontId="3" fillId="0" borderId="0" applyFont="0" applyFill="0" applyBorder="0" applyAlignment="0" applyProtection="0"/>
    <xf numFmtId="0" fontId="17" fillId="16" borderId="8" applyNumberFormat="0" applyAlignment="0" applyProtection="0"/>
    <xf numFmtId="0" fontId="3" fillId="0" borderId="0"/>
    <xf numFmtId="0" fontId="16" fillId="7" borderId="0" applyNumberFormat="0" applyBorder="0" applyAlignment="0" applyProtection="0"/>
    <xf numFmtId="0" fontId="15" fillId="0" borderId="6" applyNumberFormat="0" applyFill="0" applyAlignment="0" applyProtection="0"/>
    <xf numFmtId="0" fontId="14" fillId="7" borderId="15" applyNumberFormat="0" applyAlignment="0" applyProtection="0"/>
    <xf numFmtId="0" fontId="13" fillId="0" borderId="0" applyNumberFormat="0" applyFill="0" applyBorder="0" applyAlignment="0" applyProtection="0"/>
    <xf numFmtId="0" fontId="13" fillId="0" borderId="5" applyNumberFormat="0" applyFill="0" applyAlignment="0" applyProtection="0"/>
    <xf numFmtId="0" fontId="12" fillId="0" borderId="4" applyNumberFormat="0" applyFill="0" applyAlignment="0" applyProtection="0"/>
    <xf numFmtId="0" fontId="11" fillId="0" borderId="3" applyNumberFormat="0" applyFill="0" applyAlignment="0" applyProtection="0"/>
    <xf numFmtId="0" fontId="10" fillId="6" borderId="0" applyNumberFormat="0" applyBorder="0" applyAlignment="0" applyProtection="0"/>
    <xf numFmtId="0" fontId="9" fillId="0" borderId="0" applyNumberFormat="0" applyFill="0" applyBorder="0" applyAlignment="0" applyProtection="0"/>
    <xf numFmtId="0" fontId="8" fillId="17" borderId="2" applyNumberFormat="0" applyAlignment="0" applyProtection="0"/>
    <xf numFmtId="0" fontId="7" fillId="16" borderId="15" applyNumberFormat="0" applyAlignment="0" applyProtection="0"/>
    <xf numFmtId="0" fontId="6" fillId="15" borderId="0" applyNumberFormat="0" applyBorder="0" applyAlignment="0" applyProtection="0"/>
    <xf numFmtId="0" fontId="5" fillId="14" borderId="0" applyNumberFormat="0" applyBorder="0" applyAlignment="0" applyProtection="0"/>
    <xf numFmtId="0" fontId="5" fillId="13" borderId="0" applyNumberFormat="0" applyBorder="0" applyAlignment="0" applyProtection="0"/>
    <xf numFmtId="0" fontId="5" fillId="12" borderId="0" applyNumberFormat="0" applyBorder="0" applyAlignment="0" applyProtection="0"/>
    <xf numFmtId="0" fontId="5" fillId="10" borderId="0" applyNumberFormat="0" applyBorder="0" applyAlignment="0" applyProtection="0"/>
    <xf numFmtId="0" fontId="5" fillId="9" borderId="0" applyNumberFormat="0" applyBorder="0" applyAlignment="0" applyProtection="0"/>
    <xf numFmtId="0" fontId="5" fillId="11" borderId="0" applyNumberFormat="0" applyBorder="0" applyAlignment="0" applyProtection="0"/>
    <xf numFmtId="0" fontId="5" fillId="3" borderId="0" applyNumberFormat="0" applyBorder="0" applyAlignment="0" applyProtection="0"/>
    <xf numFmtId="0" fontId="5" fillId="6" borderId="0" applyNumberFormat="0" applyBorder="0" applyAlignment="0" applyProtection="0"/>
    <xf numFmtId="0" fontId="5" fillId="8" borderId="0" applyNumberFormat="0" applyBorder="0" applyAlignment="0" applyProtection="0"/>
    <xf numFmtId="0" fontId="5" fillId="10" borderId="0" applyNumberFormat="0" applyBorder="0" applyAlignment="0" applyProtection="0"/>
    <xf numFmtId="0" fontId="5" fillId="9" borderId="0" applyNumberFormat="0" applyBorder="0" applyAlignment="0" applyProtection="0"/>
    <xf numFmtId="0" fontId="5" fillId="6" borderId="0" applyNumberFormat="0" applyBorder="0" applyAlignment="0" applyProtection="0"/>
    <xf numFmtId="0" fontId="4" fillId="4" borderId="0" applyNumberFormat="0" applyBorder="0" applyAlignment="0" applyProtection="0"/>
    <xf numFmtId="0" fontId="4" fillId="6" borderId="0" applyNumberFormat="0" applyBorder="0" applyAlignment="0" applyProtection="0"/>
    <xf numFmtId="0" fontId="3" fillId="16" borderId="33" applyNumberFormat="0">
      <protection locked="0"/>
    </xf>
    <xf numFmtId="0" fontId="4" fillId="8" borderId="0" applyNumberFormat="0" applyBorder="0" applyAlignment="0" applyProtection="0"/>
    <xf numFmtId="0" fontId="4" fillId="7" borderId="0" applyNumberFormat="0" applyBorder="0" applyAlignment="0" applyProtection="0"/>
    <xf numFmtId="0" fontId="4" fillId="3" borderId="0" applyNumberFormat="0" applyBorder="0" applyAlignment="0" applyProtection="0"/>
    <xf numFmtId="0" fontId="4" fillId="6" borderId="0" applyNumberFormat="0" applyBorder="0" applyAlignment="0" applyProtection="0"/>
    <xf numFmtId="0" fontId="4" fillId="4" borderId="0" applyNumberFormat="0" applyBorder="0" applyAlignment="0" applyProtection="0"/>
    <xf numFmtId="0" fontId="4" fillId="6" borderId="0" applyNumberFormat="0" applyBorder="0" applyAlignment="0" applyProtection="0"/>
    <xf numFmtId="0" fontId="4" fillId="5" borderId="0" applyNumberFormat="0" applyBorder="0" applyAlignment="0" applyProtection="0"/>
    <xf numFmtId="0" fontId="4" fillId="4" borderId="0" applyNumberFormat="0" applyBorder="0" applyAlignment="0" applyProtection="0"/>
    <xf numFmtId="0" fontId="4" fillId="3" borderId="0" applyNumberFormat="0" applyBorder="0" applyAlignment="0" applyProtection="0"/>
    <xf numFmtId="0" fontId="4" fillId="2" borderId="0" applyNumberFormat="0" applyBorder="0" applyAlignment="0" applyProtection="0"/>
    <xf numFmtId="0" fontId="3" fillId="0" borderId="0"/>
    <xf numFmtId="0" fontId="33" fillId="0" borderId="0" applyNumberFormat="0" applyFill="0" applyBorder="0" applyAlignment="0" applyProtection="0"/>
    <xf numFmtId="0" fontId="19" fillId="0" borderId="24" applyNumberFormat="0" applyFill="0" applyAlignment="0" applyProtection="0"/>
    <xf numFmtId="0" fontId="15" fillId="0" borderId="0" applyNumberFormat="0" applyFill="0" applyBorder="0" applyAlignment="0" applyProtection="0"/>
    <xf numFmtId="0" fontId="3" fillId="16" borderId="33" applyNumberFormat="0">
      <protection locked="0"/>
    </xf>
    <xf numFmtId="0" fontId="5" fillId="20" borderId="0" applyNumberFormat="0" applyBorder="0" applyAlignment="0" applyProtection="0"/>
    <xf numFmtId="0" fontId="5" fillId="3" borderId="0" applyNumberFormat="0" applyBorder="0" applyAlignment="0" applyProtection="0"/>
    <xf numFmtId="0" fontId="5" fillId="21" borderId="0" applyNumberFormat="0" applyBorder="0" applyAlignment="0" applyProtection="0"/>
    <xf numFmtId="0" fontId="5" fillId="14" borderId="0" applyNumberFormat="0" applyBorder="0" applyAlignment="0" applyProtection="0"/>
    <xf numFmtId="0" fontId="4" fillId="10" borderId="0" applyNumberFormat="0" applyBorder="0" applyAlignment="0" applyProtection="0"/>
    <xf numFmtId="0" fontId="4" fillId="2" borderId="0" applyNumberFormat="0" applyBorder="0" applyAlignment="0" applyProtection="0"/>
    <xf numFmtId="0" fontId="4" fillId="15" borderId="0" applyNumberFormat="0" applyBorder="0" applyAlignment="0" applyProtection="0"/>
    <xf numFmtId="0" fontId="5" fillId="34" borderId="0" applyNumberFormat="0" applyBorder="0" applyAlignment="0" applyProtection="0"/>
    <xf numFmtId="0" fontId="4" fillId="20" borderId="0" applyNumberFormat="0" applyBorder="0" applyAlignment="0" applyProtection="0"/>
    <xf numFmtId="0" fontId="4" fillId="3" borderId="0" applyNumberFormat="0" applyBorder="0" applyAlignment="0" applyProtection="0"/>
    <xf numFmtId="0" fontId="4" fillId="2" borderId="0" applyNumberFormat="0" applyBorder="0" applyAlignment="0" applyProtection="0"/>
    <xf numFmtId="0" fontId="5" fillId="22"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15" borderId="0" applyNumberFormat="0" applyBorder="0" applyAlignment="0" applyProtection="0"/>
    <xf numFmtId="0" fontId="5" fillId="13" borderId="0" applyNumberFormat="0" applyBorder="0" applyAlignment="0" applyProtection="0"/>
    <xf numFmtId="0" fontId="4" fillId="19" borderId="0" applyNumberFormat="0" applyBorder="0" applyAlignment="0" applyProtection="0"/>
    <xf numFmtId="0" fontId="4" fillId="8" borderId="0" applyNumberFormat="0" applyBorder="0" applyAlignment="0" applyProtection="0"/>
    <xf numFmtId="0" fontId="4" fillId="18" borderId="0" applyNumberFormat="0" applyBorder="0" applyAlignment="0" applyProtection="0"/>
    <xf numFmtId="0" fontId="5" fillId="9" borderId="0" applyNumberFormat="0" applyBorder="0" applyAlignment="0" applyProtection="0"/>
    <xf numFmtId="0" fontId="6" fillId="8" borderId="0" applyNumberFormat="0" applyBorder="0" applyAlignment="0" applyProtection="0"/>
    <xf numFmtId="0" fontId="27" fillId="37" borderId="15" applyNumberFormat="0" applyAlignment="0" applyProtection="0"/>
    <xf numFmtId="0" fontId="8" fillId="17" borderId="2" applyNumberFormat="0" applyAlignment="0" applyProtection="0"/>
    <xf numFmtId="43" fontId="3" fillId="0" borderId="0" applyFont="0" applyFill="0" applyBorder="0" applyAlignment="0" applyProtection="0"/>
    <xf numFmtId="0" fontId="16" fillId="7" borderId="0" applyNumberFormat="0" applyBorder="0" applyAlignment="0" applyProtection="0"/>
    <xf numFmtId="0" fontId="3" fillId="0" borderId="0"/>
    <xf numFmtId="0" fontId="4" fillId="7" borderId="0" applyNumberFormat="0" applyBorder="0" applyAlignment="0" applyProtection="0"/>
    <xf numFmtId="0" fontId="3" fillId="4" borderId="34" applyNumberFormat="0" applyFont="0" applyAlignment="0" applyProtection="0"/>
    <xf numFmtId="0" fontId="9" fillId="0" borderId="0" applyNumberFormat="0" applyFill="0" applyBorder="0" applyAlignment="0" applyProtection="0"/>
    <xf numFmtId="0" fontId="10" fillId="19" borderId="0" applyNumberFormat="0" applyBorder="0" applyAlignment="0" applyProtection="0"/>
    <xf numFmtId="0" fontId="28" fillId="0" borderId="16" applyNumberFormat="0" applyFill="0" applyAlignment="0" applyProtection="0"/>
    <xf numFmtId="0" fontId="29" fillId="0" borderId="17" applyNumberFormat="0" applyFill="0" applyAlignment="0" applyProtection="0"/>
    <xf numFmtId="0" fontId="30" fillId="0" borderId="18" applyNumberFormat="0" applyFill="0" applyAlignment="0" applyProtection="0"/>
    <xf numFmtId="0" fontId="30" fillId="0" borderId="0" applyNumberFormat="0" applyFill="0" applyBorder="0" applyAlignment="0" applyProtection="0"/>
    <xf numFmtId="0" fontId="14" fillId="5" borderId="15" applyNumberFormat="0" applyAlignment="0" applyProtection="0"/>
    <xf numFmtId="0" fontId="31" fillId="0" borderId="19" applyNumberFormat="0" applyFill="0" applyAlignment="0" applyProtection="0"/>
    <xf numFmtId="0" fontId="32" fillId="7"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19" fillId="0" borderId="32" applyNumberFormat="0" applyFill="0" applyAlignment="0" applyProtection="0"/>
    <xf numFmtId="0" fontId="18" fillId="0" borderId="0" applyNumberFormat="0" applyFill="0" applyBorder="0" applyAlignment="0" applyProtection="0"/>
    <xf numFmtId="0" fontId="3" fillId="4" borderId="20" applyNumberFormat="0" applyFont="0" applyAlignment="0" applyProtection="0"/>
    <xf numFmtId="0" fontId="17" fillId="37" borderId="8" applyNumberFormat="0" applyAlignment="0" applyProtection="0"/>
    <xf numFmtId="9" fontId="3" fillId="0" borderId="0" applyFont="0" applyFill="0" applyBorder="0" applyAlignment="0" applyProtection="0"/>
    <xf numFmtId="0" fontId="4" fillId="4" borderId="0" applyNumberFormat="0" applyBorder="0" applyAlignment="0" applyProtection="0"/>
    <xf numFmtId="0" fontId="3" fillId="0" borderId="0"/>
    <xf numFmtId="0" fontId="16" fillId="7" borderId="0" applyNumberFormat="0" applyBorder="0" applyAlignment="0" applyProtection="0"/>
    <xf numFmtId="0" fontId="15" fillId="0" borderId="6" applyNumberFormat="0" applyFill="0" applyAlignment="0" applyProtection="0"/>
    <xf numFmtId="0" fontId="14" fillId="7" borderId="15" applyNumberFormat="0" applyAlignment="0" applyProtection="0"/>
    <xf numFmtId="0" fontId="13" fillId="0" borderId="0" applyNumberFormat="0" applyFill="0" applyBorder="0" applyAlignment="0" applyProtection="0"/>
    <xf numFmtId="0" fontId="13" fillId="0" borderId="5" applyNumberFormat="0" applyFill="0" applyAlignment="0" applyProtection="0"/>
    <xf numFmtId="0" fontId="12" fillId="0" borderId="4" applyNumberFormat="0" applyFill="0" applyAlignment="0" applyProtection="0"/>
    <xf numFmtId="0" fontId="11" fillId="0" borderId="3" applyNumberFormat="0" applyFill="0" applyAlignment="0" applyProtection="0"/>
    <xf numFmtId="0" fontId="10" fillId="6" borderId="0" applyNumberFormat="0" applyBorder="0" applyAlignment="0" applyProtection="0"/>
    <xf numFmtId="0" fontId="9" fillId="0" borderId="0" applyNumberFormat="0" applyFill="0" applyBorder="0" applyAlignment="0" applyProtection="0"/>
    <xf numFmtId="0" fontId="8" fillId="17" borderId="2" applyNumberFormat="0" applyAlignment="0" applyProtection="0"/>
    <xf numFmtId="0" fontId="7" fillId="16" borderId="15" applyNumberFormat="0" applyAlignment="0" applyProtection="0"/>
    <xf numFmtId="0" fontId="6" fillId="15" borderId="0" applyNumberFormat="0" applyBorder="0" applyAlignment="0" applyProtection="0"/>
    <xf numFmtId="0" fontId="5" fillId="14" borderId="0" applyNumberFormat="0" applyBorder="0" applyAlignment="0" applyProtection="0"/>
    <xf numFmtId="0" fontId="5" fillId="13" borderId="0" applyNumberFormat="0" applyBorder="0" applyAlignment="0" applyProtection="0"/>
    <xf numFmtId="0" fontId="5" fillId="12" borderId="0" applyNumberFormat="0" applyBorder="0" applyAlignment="0" applyProtection="0"/>
    <xf numFmtId="0" fontId="5" fillId="10" borderId="0" applyNumberFormat="0" applyBorder="0" applyAlignment="0" applyProtection="0"/>
    <xf numFmtId="0" fontId="5" fillId="9" borderId="0" applyNumberFormat="0" applyBorder="0" applyAlignment="0" applyProtection="0"/>
    <xf numFmtId="0" fontId="5" fillId="11" borderId="0" applyNumberFormat="0" applyBorder="0" applyAlignment="0" applyProtection="0"/>
    <xf numFmtId="0" fontId="5" fillId="3" borderId="0" applyNumberFormat="0" applyBorder="0" applyAlignment="0" applyProtection="0"/>
    <xf numFmtId="0" fontId="5" fillId="6" borderId="0" applyNumberFormat="0" applyBorder="0" applyAlignment="0" applyProtection="0"/>
    <xf numFmtId="0" fontId="5" fillId="8" borderId="0" applyNumberFormat="0" applyBorder="0" applyAlignment="0" applyProtection="0"/>
    <xf numFmtId="0" fontId="5" fillId="10" borderId="0" applyNumberFormat="0" applyBorder="0" applyAlignment="0" applyProtection="0"/>
    <xf numFmtId="0" fontId="5" fillId="9" borderId="0" applyNumberFormat="0" applyBorder="0" applyAlignment="0" applyProtection="0"/>
    <xf numFmtId="0" fontId="5" fillId="6" borderId="0" applyNumberFormat="0" applyBorder="0" applyAlignment="0" applyProtection="0"/>
    <xf numFmtId="0" fontId="4" fillId="4" borderId="0" applyNumberFormat="0" applyBorder="0" applyAlignment="0" applyProtection="0"/>
    <xf numFmtId="0" fontId="4" fillId="6" borderId="0" applyNumberFormat="0" applyBorder="0" applyAlignment="0" applyProtection="0"/>
    <xf numFmtId="0" fontId="3" fillId="16" borderId="33" applyNumberFormat="0">
      <protection locked="0"/>
    </xf>
    <xf numFmtId="0" fontId="4" fillId="8" borderId="0" applyNumberFormat="0" applyBorder="0" applyAlignment="0" applyProtection="0"/>
    <xf numFmtId="0" fontId="4" fillId="7" borderId="0" applyNumberFormat="0" applyBorder="0" applyAlignment="0" applyProtection="0"/>
    <xf numFmtId="0" fontId="4" fillId="3" borderId="0" applyNumberFormat="0" applyBorder="0" applyAlignment="0" applyProtection="0"/>
    <xf numFmtId="0" fontId="4" fillId="6" borderId="0" applyNumberFormat="0" applyBorder="0" applyAlignment="0" applyProtection="0"/>
    <xf numFmtId="0" fontId="4" fillId="4" borderId="0" applyNumberFormat="0" applyBorder="0" applyAlignment="0" applyProtection="0"/>
    <xf numFmtId="0" fontId="4" fillId="6" borderId="0" applyNumberFormat="0" applyBorder="0" applyAlignment="0" applyProtection="0"/>
    <xf numFmtId="0" fontId="4" fillId="5" borderId="0" applyNumberFormat="0" applyBorder="0" applyAlignment="0" applyProtection="0"/>
    <xf numFmtId="0" fontId="4" fillId="4" borderId="0" applyNumberFormat="0" applyBorder="0" applyAlignment="0" applyProtection="0"/>
    <xf numFmtId="0" fontId="4" fillId="3" borderId="0" applyNumberFormat="0" applyBorder="0" applyAlignment="0" applyProtection="0"/>
    <xf numFmtId="0" fontId="4" fillId="2" borderId="0" applyNumberFormat="0" applyBorder="0" applyAlignment="0" applyProtection="0"/>
    <xf numFmtId="0" fontId="3" fillId="0" borderId="0"/>
    <xf numFmtId="0" fontId="33" fillId="0" borderId="0" applyNumberFormat="0" applyFill="0" applyBorder="0" applyAlignment="0" applyProtection="0"/>
    <xf numFmtId="0" fontId="19" fillId="0" borderId="24" applyNumberFormat="0" applyFill="0" applyAlignment="0" applyProtection="0"/>
    <xf numFmtId="0" fontId="15" fillId="0" borderId="0" applyNumberFormat="0" applyFill="0" applyBorder="0" applyAlignment="0" applyProtection="0"/>
    <xf numFmtId="0" fontId="3" fillId="16" borderId="33" applyNumberFormat="0">
      <protection locked="0"/>
    </xf>
    <xf numFmtId="0" fontId="13" fillId="0" borderId="5" applyNumberFormat="0" applyFill="0" applyAlignment="0" applyProtection="0"/>
    <xf numFmtId="0" fontId="12" fillId="0" borderId="4" applyNumberFormat="0" applyFill="0" applyAlignment="0" applyProtection="0"/>
    <xf numFmtId="0" fontId="11" fillId="0" borderId="3" applyNumberFormat="0" applyFill="0" applyAlignment="0" applyProtection="0"/>
    <xf numFmtId="0" fontId="5" fillId="14" borderId="0" applyNumberFormat="0" applyBorder="0" applyAlignment="0" applyProtection="0"/>
    <xf numFmtId="0" fontId="10" fillId="6" borderId="0" applyNumberFormat="0" applyBorder="0" applyAlignment="0" applyProtection="0"/>
    <xf numFmtId="0" fontId="9" fillId="0" borderId="0" applyNumberFormat="0" applyFill="0" applyBorder="0" applyAlignment="0" applyProtection="0"/>
    <xf numFmtId="0" fontId="8" fillId="17" borderId="2" applyNumberFormat="0" applyAlignment="0" applyProtection="0"/>
    <xf numFmtId="0" fontId="5" fillId="34" borderId="0" applyNumberFormat="0" applyBorder="0" applyAlignment="0" applyProtection="0"/>
    <xf numFmtId="0" fontId="7" fillId="16" borderId="38" applyNumberFormat="0" applyAlignment="0" applyProtection="0"/>
    <xf numFmtId="0" fontId="6" fillId="15" borderId="0" applyNumberFormat="0" applyBorder="0" applyAlignment="0" applyProtection="0"/>
    <xf numFmtId="0" fontId="5" fillId="14" borderId="0" applyNumberFormat="0" applyBorder="0" applyAlignment="0" applyProtection="0"/>
    <xf numFmtId="0" fontId="5" fillId="22" borderId="0" applyNumberFormat="0" applyBorder="0" applyAlignment="0" applyProtection="0"/>
    <xf numFmtId="0" fontId="5" fillId="13" borderId="0" applyNumberFormat="0" applyBorder="0" applyAlignment="0" applyProtection="0"/>
    <xf numFmtId="0" fontId="5" fillId="12"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9" borderId="0" applyNumberFormat="0" applyBorder="0" applyAlignment="0" applyProtection="0"/>
    <xf numFmtId="0" fontId="5" fillId="11" borderId="0" applyNumberFormat="0" applyBorder="0" applyAlignment="0" applyProtection="0"/>
    <xf numFmtId="0" fontId="5" fillId="3" borderId="0" applyNumberFormat="0" applyBorder="0" applyAlignment="0" applyProtection="0"/>
    <xf numFmtId="0" fontId="5" fillId="9" borderId="0" applyNumberFormat="0" applyBorder="0" applyAlignment="0" applyProtection="0"/>
    <xf numFmtId="0" fontId="6" fillId="8" borderId="0" applyNumberFormat="0" applyBorder="0" applyAlignment="0" applyProtection="0"/>
    <xf numFmtId="0" fontId="27" fillId="37" borderId="15" applyNumberFormat="0" applyAlignment="0" applyProtection="0"/>
    <xf numFmtId="0" fontId="8" fillId="17" borderId="2" applyNumberFormat="0" applyAlignment="0" applyProtection="0"/>
    <xf numFmtId="43" fontId="3" fillId="0" borderId="0" applyFont="0" applyFill="0" applyBorder="0" applyAlignment="0" applyProtection="0"/>
    <xf numFmtId="0" fontId="5" fillId="6" borderId="0" applyNumberFormat="0" applyBorder="0" applyAlignment="0" applyProtection="0"/>
    <xf numFmtId="0" fontId="5" fillId="8" borderId="0" applyNumberFormat="0" applyBorder="0" applyAlignment="0" applyProtection="0"/>
    <xf numFmtId="0" fontId="5" fillId="10" borderId="0" applyNumberFormat="0" applyBorder="0" applyAlignment="0" applyProtection="0"/>
    <xf numFmtId="0" fontId="5" fillId="9" borderId="0" applyNumberFormat="0" applyBorder="0" applyAlignment="0" applyProtection="0"/>
    <xf numFmtId="0" fontId="9" fillId="0" borderId="0" applyNumberFormat="0" applyFill="0" applyBorder="0" applyAlignment="0" applyProtection="0"/>
    <xf numFmtId="0" fontId="10" fillId="19" borderId="0" applyNumberFormat="0" applyBorder="0" applyAlignment="0" applyProtection="0"/>
    <xf numFmtId="0" fontId="28" fillId="0" borderId="16" applyNumberFormat="0" applyFill="0" applyAlignment="0" applyProtection="0"/>
    <xf numFmtId="0" fontId="29" fillId="0" borderId="17" applyNumberFormat="0" applyFill="0" applyAlignment="0" applyProtection="0"/>
    <xf numFmtId="0" fontId="30" fillId="0" borderId="18" applyNumberFormat="0" applyFill="0" applyAlignment="0" applyProtection="0"/>
    <xf numFmtId="0" fontId="30" fillId="0" borderId="0" applyNumberFormat="0" applyFill="0" applyBorder="0" applyAlignment="0" applyProtection="0"/>
    <xf numFmtId="0" fontId="14" fillId="5" borderId="15" applyNumberFormat="0" applyAlignment="0" applyProtection="0"/>
    <xf numFmtId="0" fontId="31" fillId="0" borderId="19" applyNumberFormat="0" applyFill="0" applyAlignment="0" applyProtection="0"/>
    <xf numFmtId="0" fontId="32" fillId="7" borderId="0" applyNumberFormat="0" applyBorder="0" applyAlignment="0" applyProtection="0"/>
    <xf numFmtId="0" fontId="5" fillId="6" borderId="0" applyNumberFormat="0" applyBorder="0" applyAlignment="0" applyProtection="0"/>
    <xf numFmtId="0" fontId="4" fillId="4" borderId="0" applyNumberFormat="0" applyBorder="0" applyAlignment="0" applyProtection="0"/>
    <xf numFmtId="0" fontId="4" fillId="6" borderId="0" applyNumberFormat="0" applyBorder="0" applyAlignment="0" applyProtection="0"/>
    <xf numFmtId="0" fontId="4" fillId="8" borderId="0" applyNumberFormat="0" applyBorder="0" applyAlignment="0" applyProtection="0"/>
    <xf numFmtId="0" fontId="4" fillId="3" borderId="0" applyNumberFormat="0" applyBorder="0" applyAlignment="0" applyProtection="0"/>
    <xf numFmtId="0" fontId="4" fillId="6" borderId="0" applyNumberFormat="0" applyBorder="0" applyAlignment="0" applyProtection="0"/>
    <xf numFmtId="0" fontId="3" fillId="4" borderId="34" applyNumberFormat="0" applyFont="0" applyAlignment="0" applyProtection="0"/>
    <xf numFmtId="0" fontId="17" fillId="37" borderId="35" applyNumberFormat="0" applyAlignment="0" applyProtection="0"/>
    <xf numFmtId="9" fontId="3" fillId="0" borderId="0" applyFont="0" applyFill="0" applyBorder="0" applyAlignment="0" applyProtection="0"/>
    <xf numFmtId="4" fontId="23" fillId="7" borderId="36" applyNumberFormat="0" applyProtection="0">
      <alignment vertical="center"/>
    </xf>
    <xf numFmtId="4" fontId="35" fillId="7" borderId="36" applyNumberFormat="0" applyProtection="0">
      <alignment vertical="center"/>
    </xf>
    <xf numFmtId="4" fontId="23" fillId="7" borderId="36" applyNumberFormat="0" applyProtection="0">
      <alignment horizontal="left" vertical="center" indent="1"/>
    </xf>
    <xf numFmtId="0" fontId="23" fillId="7" borderId="36" applyNumberFormat="0" applyProtection="0">
      <alignment horizontal="left" vertical="top" indent="1"/>
    </xf>
    <xf numFmtId="0" fontId="4" fillId="5" borderId="0" applyNumberFormat="0" applyBorder="0" applyAlignment="0" applyProtection="0"/>
    <xf numFmtId="4" fontId="22" fillId="8" borderId="36" applyNumberFormat="0" applyProtection="0">
      <alignment horizontal="right" vertical="center"/>
    </xf>
    <xf numFmtId="4" fontId="22" fillId="3" borderId="36" applyNumberFormat="0" applyProtection="0">
      <alignment horizontal="right" vertical="center"/>
    </xf>
    <xf numFmtId="4" fontId="22" fillId="14" borderId="36" applyNumberFormat="0" applyProtection="0">
      <alignment horizontal="right" vertical="center"/>
    </xf>
    <xf numFmtId="4" fontId="22" fillId="10" borderId="36" applyNumberFormat="0" applyProtection="0">
      <alignment horizontal="right" vertical="center"/>
    </xf>
    <xf numFmtId="4" fontId="22" fillId="23" borderId="36" applyNumberFormat="0" applyProtection="0">
      <alignment horizontal="right" vertical="center"/>
    </xf>
    <xf numFmtId="4" fontId="22" fillId="9" borderId="36" applyNumberFormat="0" applyProtection="0">
      <alignment horizontal="right" vertical="center"/>
    </xf>
    <xf numFmtId="4" fontId="22" fillId="34" borderId="36" applyNumberFormat="0" applyProtection="0">
      <alignment horizontal="right" vertical="center"/>
    </xf>
    <xf numFmtId="4" fontId="22" fillId="42" borderId="36" applyNumberFormat="0" applyProtection="0">
      <alignment horizontal="right" vertical="center"/>
    </xf>
    <xf numFmtId="4" fontId="22" fillId="20" borderId="36" applyNumberFormat="0" applyProtection="0">
      <alignment horizontal="right" vertical="center"/>
    </xf>
    <xf numFmtId="0" fontId="4" fillId="4" borderId="0" applyNumberFormat="0" applyBorder="0" applyAlignment="0" applyProtection="0"/>
    <xf numFmtId="0" fontId="4" fillId="3" borderId="0" applyNumberFormat="0" applyBorder="0" applyAlignment="0" applyProtection="0"/>
    <xf numFmtId="0" fontId="4" fillId="2" borderId="0" applyNumberFormat="0" applyBorder="0" applyAlignment="0" applyProtection="0"/>
    <xf numFmtId="4" fontId="22" fillId="41" borderId="36" applyNumberFormat="0" applyProtection="0">
      <alignment horizontal="right" vertical="center"/>
    </xf>
    <xf numFmtId="0" fontId="3" fillId="0" borderId="0"/>
    <xf numFmtId="0" fontId="3" fillId="12" borderId="36" applyNumberFormat="0" applyProtection="0">
      <alignment horizontal="left" vertical="center" indent="1"/>
    </xf>
    <xf numFmtId="0" fontId="3" fillId="12" borderId="36" applyNumberFormat="0" applyProtection="0">
      <alignment horizontal="left" vertical="top" indent="1"/>
    </xf>
    <xf numFmtId="0" fontId="3" fillId="41" borderId="36" applyNumberFormat="0" applyProtection="0">
      <alignment horizontal="left" vertical="center" indent="1"/>
    </xf>
    <xf numFmtId="0" fontId="3" fillId="41" borderId="36" applyNumberFormat="0" applyProtection="0">
      <alignment horizontal="left" vertical="top" indent="1"/>
    </xf>
    <xf numFmtId="0" fontId="3" fillId="2" borderId="36" applyNumberFormat="0" applyProtection="0">
      <alignment horizontal="left" vertical="center" indent="1"/>
    </xf>
    <xf numFmtId="0" fontId="3" fillId="2" borderId="36" applyNumberFormat="0" applyProtection="0">
      <alignment horizontal="left" vertical="top" indent="1"/>
    </xf>
    <xf numFmtId="0" fontId="3" fillId="44" borderId="36" applyNumberFormat="0" applyProtection="0">
      <alignment horizontal="left" vertical="center" indent="1"/>
    </xf>
    <xf numFmtId="0" fontId="3" fillId="44" borderId="36" applyNumberFormat="0" applyProtection="0">
      <alignment horizontal="left" vertical="top" indent="1"/>
    </xf>
    <xf numFmtId="0" fontId="3" fillId="16" borderId="33" applyNumberFormat="0">
      <protection locked="0"/>
    </xf>
    <xf numFmtId="4" fontId="22" fillId="4" borderId="36" applyNumberFormat="0" applyProtection="0">
      <alignment vertical="center"/>
    </xf>
    <xf numFmtId="4" fontId="36" fillId="4" borderId="36" applyNumberFormat="0" applyProtection="0">
      <alignment vertical="center"/>
    </xf>
    <xf numFmtId="4" fontId="22" fillId="4" borderId="36" applyNumberFormat="0" applyProtection="0">
      <alignment horizontal="left" vertical="center" indent="1"/>
    </xf>
    <xf numFmtId="0" fontId="22" fillId="4" borderId="36" applyNumberFormat="0" applyProtection="0">
      <alignment horizontal="left" vertical="top" indent="1"/>
    </xf>
    <xf numFmtId="4" fontId="22" fillId="44" borderId="36" applyNumberFormat="0" applyProtection="0">
      <alignment horizontal="right" vertical="center"/>
    </xf>
    <xf numFmtId="4" fontId="36" fillId="44" borderId="36" applyNumberFormat="0" applyProtection="0">
      <alignment horizontal="right" vertical="center"/>
    </xf>
    <xf numFmtId="4" fontId="22" fillId="41" borderId="36" applyNumberFormat="0" applyProtection="0">
      <alignment horizontal="left" vertical="center" indent="1"/>
    </xf>
    <xf numFmtId="0" fontId="22" fillId="41" borderId="36" applyNumberFormat="0" applyProtection="0">
      <alignment horizontal="left" vertical="top" indent="1"/>
    </xf>
    <xf numFmtId="4" fontId="25" fillId="44" borderId="36" applyNumberFormat="0" applyProtection="0">
      <alignment horizontal="right" vertical="center"/>
    </xf>
    <xf numFmtId="0" fontId="33" fillId="0" borderId="0" applyNumberFormat="0" applyFill="0" applyBorder="0" applyAlignment="0" applyProtection="0"/>
    <xf numFmtId="0" fontId="19" fillId="0" borderId="37" applyNumberFormat="0" applyFill="0" applyAlignment="0" applyProtection="0"/>
    <xf numFmtId="0" fontId="15" fillId="0" borderId="0" applyNumberFormat="0" applyFill="0" applyBorder="0" applyAlignment="0" applyProtection="0"/>
    <xf numFmtId="0" fontId="3" fillId="16" borderId="33" applyNumberFormat="0">
      <protection locked="0"/>
    </xf>
    <xf numFmtId="0" fontId="17" fillId="16" borderId="35" applyNumberFormat="0" applyAlignment="0" applyProtection="0"/>
    <xf numFmtId="0" fontId="18" fillId="0" borderId="0" applyNumberFormat="0" applyFill="0" applyBorder="0" applyAlignment="0" applyProtection="0"/>
    <xf numFmtId="0" fontId="19" fillId="0" borderId="39" applyNumberFormat="0" applyFill="0" applyAlignment="0" applyProtection="0"/>
    <xf numFmtId="0" fontId="15" fillId="0" borderId="0" applyNumberFormat="0" applyFill="0" applyBorder="0" applyAlignment="0" applyProtection="0"/>
    <xf numFmtId="0" fontId="4" fillId="4" borderId="0" applyNumberFormat="0" applyBorder="0" applyAlignment="0" applyProtection="0"/>
    <xf numFmtId="0" fontId="4" fillId="3" borderId="0" applyNumberFormat="0" applyBorder="0" applyAlignment="0" applyProtection="0"/>
    <xf numFmtId="0" fontId="19" fillId="0" borderId="39" applyNumberFormat="0" applyFill="0" applyAlignment="0" applyProtection="0"/>
    <xf numFmtId="0" fontId="18" fillId="0" borderId="0" applyNumberFormat="0" applyFill="0" applyBorder="0" applyAlignment="0" applyProtection="0"/>
    <xf numFmtId="0" fontId="17" fillId="16" borderId="35" applyNumberFormat="0" applyAlignment="0" applyProtection="0"/>
    <xf numFmtId="0" fontId="3" fillId="4" borderId="34" applyNumberFormat="0" applyFont="0" applyAlignment="0" applyProtection="0"/>
    <xf numFmtId="0" fontId="4" fillId="18" borderId="0" applyNumberFormat="0" applyBorder="0" applyAlignment="0" applyProtection="0"/>
    <xf numFmtId="0" fontId="4" fillId="8" borderId="0" applyNumberFormat="0" applyBorder="0" applyAlignment="0" applyProtection="0"/>
    <xf numFmtId="0" fontId="4" fillId="19" borderId="0" applyNumberFormat="0" applyBorder="0" applyAlignment="0" applyProtection="0"/>
    <xf numFmtId="0" fontId="4" fillId="15" borderId="0" applyNumberFormat="0" applyBorder="0" applyAlignment="0" applyProtection="0"/>
    <xf numFmtId="0" fontId="4" fillId="6" borderId="0" applyNumberFormat="0" applyBorder="0" applyAlignment="0" applyProtection="0"/>
    <xf numFmtId="0" fontId="4" fillId="5" borderId="0" applyNumberFormat="0" applyBorder="0" applyAlignment="0" applyProtection="0"/>
    <xf numFmtId="0" fontId="4" fillId="2" borderId="0" applyNumberFormat="0" applyBorder="0" applyAlignment="0" applyProtection="0"/>
    <xf numFmtId="0" fontId="4" fillId="3" borderId="0" applyNumberFormat="0" applyBorder="0" applyAlignment="0" applyProtection="0"/>
    <xf numFmtId="0" fontId="4" fillId="20" borderId="0" applyNumberFormat="0" applyBorder="0" applyAlignment="0" applyProtection="0"/>
    <xf numFmtId="0" fontId="4" fillId="15" borderId="0" applyNumberFormat="0" applyBorder="0" applyAlignment="0" applyProtection="0"/>
    <xf numFmtId="0" fontId="4" fillId="2" borderId="0" applyNumberFormat="0" applyBorder="0" applyAlignment="0" applyProtection="0"/>
    <xf numFmtId="0" fontId="4" fillId="10" borderId="0" applyNumberFormat="0" applyBorder="0" applyAlignment="0" applyProtection="0"/>
    <xf numFmtId="0" fontId="5" fillId="21" borderId="0" applyNumberFormat="0" applyBorder="0" applyAlignment="0" applyProtection="0"/>
    <xf numFmtId="0" fontId="5" fillId="3" borderId="0" applyNumberFormat="0" applyBorder="0" applyAlignment="0" applyProtection="0"/>
    <xf numFmtId="0" fontId="5" fillId="20" borderId="0" applyNumberFormat="0" applyBorder="0" applyAlignment="0" applyProtection="0"/>
    <xf numFmtId="0" fontId="5" fillId="22" borderId="0" applyNumberFormat="0" applyBorder="0" applyAlignment="0" applyProtection="0"/>
    <xf numFmtId="0" fontId="5" fillId="13" borderId="0" applyNumberFormat="0" applyBorder="0" applyAlignment="0" applyProtection="0"/>
    <xf numFmtId="0" fontId="5" fillId="23" borderId="0" applyNumberFormat="0" applyBorder="0" applyAlignment="0" applyProtection="0"/>
    <xf numFmtId="0" fontId="4" fillId="7" borderId="0" applyNumberFormat="0" applyBorder="0" applyAlignment="0" applyProtection="0"/>
    <xf numFmtId="0" fontId="3" fillId="0" borderId="0"/>
    <xf numFmtId="0" fontId="16" fillId="7" borderId="0" applyNumberFormat="0" applyBorder="0" applyAlignment="0" applyProtection="0"/>
    <xf numFmtId="0" fontId="5" fillId="27" borderId="0" applyNumberFormat="0" applyBorder="0" applyAlignment="0" applyProtection="0"/>
    <xf numFmtId="0" fontId="15" fillId="0" borderId="6" applyNumberFormat="0" applyFill="0" applyAlignment="0" applyProtection="0"/>
    <xf numFmtId="0" fontId="14" fillId="7" borderId="38" applyNumberFormat="0" applyAlignment="0" applyProtection="0"/>
    <xf numFmtId="0" fontId="13" fillId="0" borderId="0" applyNumberFormat="0" applyFill="0" applyBorder="0" applyAlignment="0" applyProtection="0"/>
    <xf numFmtId="0" fontId="5" fillId="14" borderId="0" applyNumberFormat="0" applyBorder="0" applyAlignment="0" applyProtection="0"/>
    <xf numFmtId="0" fontId="13" fillId="0" borderId="5" applyNumberFormat="0" applyFill="0" applyAlignment="0" applyProtection="0"/>
    <xf numFmtId="0" fontId="12" fillId="0" borderId="4" applyNumberFormat="0" applyFill="0" applyAlignment="0" applyProtection="0"/>
    <xf numFmtId="0" fontId="11" fillId="0" borderId="3" applyNumberFormat="0" applyFill="0" applyAlignment="0" applyProtection="0"/>
    <xf numFmtId="0" fontId="5" fillId="34" borderId="0" applyNumberFormat="0" applyBorder="0" applyAlignment="0" applyProtection="0"/>
    <xf numFmtId="0" fontId="10" fillId="6" borderId="0" applyNumberFormat="0" applyBorder="0" applyAlignment="0" applyProtection="0"/>
    <xf numFmtId="0" fontId="9" fillId="0" borderId="0" applyNumberFormat="0" applyFill="0" applyBorder="0" applyAlignment="0" applyProtection="0"/>
    <xf numFmtId="0" fontId="8" fillId="17" borderId="2" applyNumberFormat="0" applyAlignment="0" applyProtection="0"/>
    <xf numFmtId="0" fontId="5" fillId="22" borderId="0" applyNumberFormat="0" applyBorder="0" applyAlignment="0" applyProtection="0"/>
    <xf numFmtId="0" fontId="7" fillId="16" borderId="38" applyNumberFormat="0" applyAlignment="0" applyProtection="0"/>
    <xf numFmtId="0" fontId="6" fillId="15" borderId="0" applyNumberFormat="0" applyBorder="0" applyAlignment="0" applyProtection="0"/>
    <xf numFmtId="0" fontId="5" fillId="14"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2" borderId="0" applyNumberFormat="0" applyBorder="0" applyAlignment="0" applyProtection="0"/>
    <xf numFmtId="0" fontId="5" fillId="10" borderId="0" applyNumberFormat="0" applyBorder="0" applyAlignment="0" applyProtection="0"/>
    <xf numFmtId="0" fontId="5" fillId="9" borderId="0" applyNumberFormat="0" applyBorder="0" applyAlignment="0" applyProtection="0"/>
    <xf numFmtId="0" fontId="6" fillId="8" borderId="0" applyNumberFormat="0" applyBorder="0" applyAlignment="0" applyProtection="0"/>
    <xf numFmtId="0" fontId="27" fillId="37" borderId="38" applyNumberFormat="0" applyAlignment="0" applyProtection="0"/>
    <xf numFmtId="0" fontId="8" fillId="17" borderId="2" applyNumberFormat="0" applyAlignment="0" applyProtection="0"/>
    <xf numFmtId="43" fontId="3" fillId="0" borderId="0" applyFont="0" applyFill="0" applyBorder="0" applyAlignment="0" applyProtection="0"/>
    <xf numFmtId="0" fontId="5" fillId="9" borderId="0" applyNumberFormat="0" applyBorder="0" applyAlignment="0" applyProtection="0"/>
    <xf numFmtId="0" fontId="5" fillId="11" borderId="0" applyNumberFormat="0" applyBorder="0" applyAlignment="0" applyProtection="0"/>
    <xf numFmtId="0" fontId="5" fillId="3" borderId="0" applyNumberFormat="0" applyBorder="0" applyAlignment="0" applyProtection="0"/>
    <xf numFmtId="0" fontId="5" fillId="6" borderId="0" applyNumberFormat="0" applyBorder="0" applyAlignment="0" applyProtection="0"/>
    <xf numFmtId="0" fontId="9" fillId="0" borderId="0" applyNumberFormat="0" applyFill="0" applyBorder="0" applyAlignment="0" applyProtection="0"/>
    <xf numFmtId="0" fontId="10" fillId="19" borderId="0" applyNumberFormat="0" applyBorder="0" applyAlignment="0" applyProtection="0"/>
    <xf numFmtId="0" fontId="28" fillId="0" borderId="16" applyNumberFormat="0" applyFill="0" applyAlignment="0" applyProtection="0"/>
    <xf numFmtId="0" fontId="29" fillId="0" borderId="17" applyNumberFormat="0" applyFill="0" applyAlignment="0" applyProtection="0"/>
    <xf numFmtId="0" fontId="30" fillId="0" borderId="18" applyNumberFormat="0" applyFill="0" applyAlignment="0" applyProtection="0"/>
    <xf numFmtId="0" fontId="30" fillId="0" borderId="0" applyNumberFormat="0" applyFill="0" applyBorder="0" applyAlignment="0" applyProtection="0"/>
    <xf numFmtId="0" fontId="14" fillId="5" borderId="38" applyNumberFormat="0" applyAlignment="0" applyProtection="0"/>
    <xf numFmtId="0" fontId="31" fillId="0" borderId="19" applyNumberFormat="0" applyFill="0" applyAlignment="0" applyProtection="0"/>
    <xf numFmtId="0" fontId="32" fillId="7" borderId="0" applyNumberFormat="0" applyBorder="0" applyAlignment="0" applyProtection="0"/>
    <xf numFmtId="0" fontId="5" fillId="8" borderId="0" applyNumberFormat="0" applyBorder="0" applyAlignment="0" applyProtection="0"/>
    <xf numFmtId="0" fontId="5" fillId="10" borderId="0" applyNumberFormat="0" applyBorder="0" applyAlignment="0" applyProtection="0"/>
    <xf numFmtId="0" fontId="5" fillId="9" borderId="0" applyNumberFormat="0" applyBorder="0" applyAlignment="0" applyProtection="0"/>
    <xf numFmtId="0" fontId="5" fillId="6" borderId="0" applyNumberFormat="0" applyBorder="0" applyAlignment="0" applyProtection="0"/>
    <xf numFmtId="0" fontId="4" fillId="6" borderId="0" applyNumberFormat="0" applyBorder="0" applyAlignment="0" applyProtection="0"/>
    <xf numFmtId="0" fontId="4" fillId="8" borderId="0" applyNumberFormat="0" applyBorder="0" applyAlignment="0" applyProtection="0"/>
    <xf numFmtId="0" fontId="3" fillId="4" borderId="34" applyNumberFormat="0" applyFont="0" applyAlignment="0" applyProtection="0"/>
    <xf numFmtId="0" fontId="17" fillId="37" borderId="35" applyNumberFormat="0" applyAlignment="0" applyProtection="0"/>
    <xf numFmtId="9" fontId="3" fillId="0" borderId="0" applyFont="0" applyFill="0" applyBorder="0" applyAlignment="0" applyProtection="0"/>
    <xf numFmtId="4" fontId="23" fillId="7" borderId="36" applyNumberFormat="0" applyProtection="0">
      <alignment vertical="center"/>
    </xf>
    <xf numFmtId="4" fontId="35" fillId="7" borderId="36" applyNumberFormat="0" applyProtection="0">
      <alignment vertical="center"/>
    </xf>
    <xf numFmtId="4" fontId="23" fillId="7" borderId="36" applyNumberFormat="0" applyProtection="0">
      <alignment horizontal="left" vertical="center" indent="1"/>
    </xf>
    <xf numFmtId="0" fontId="23" fillId="7" borderId="36" applyNumberFormat="0" applyProtection="0">
      <alignment horizontal="left" vertical="top" indent="1"/>
    </xf>
    <xf numFmtId="0" fontId="4" fillId="6" borderId="0" applyNumberFormat="0" applyBorder="0" applyAlignment="0" applyProtection="0"/>
    <xf numFmtId="4" fontId="22" fillId="8" borderId="36" applyNumberFormat="0" applyProtection="0">
      <alignment horizontal="right" vertical="center"/>
    </xf>
    <xf numFmtId="4" fontId="22" fillId="3" borderId="36" applyNumberFormat="0" applyProtection="0">
      <alignment horizontal="right" vertical="center"/>
    </xf>
    <xf numFmtId="4" fontId="22" fillId="14" borderId="36" applyNumberFormat="0" applyProtection="0">
      <alignment horizontal="right" vertical="center"/>
    </xf>
    <xf numFmtId="4" fontId="22" fillId="10" borderId="36" applyNumberFormat="0" applyProtection="0">
      <alignment horizontal="right" vertical="center"/>
    </xf>
    <xf numFmtId="4" fontId="22" fillId="23" borderId="36" applyNumberFormat="0" applyProtection="0">
      <alignment horizontal="right" vertical="center"/>
    </xf>
    <xf numFmtId="4" fontId="22" fillId="9" borderId="36" applyNumberFormat="0" applyProtection="0">
      <alignment horizontal="right" vertical="center"/>
    </xf>
    <xf numFmtId="4" fontId="22" fillId="34" borderId="36" applyNumberFormat="0" applyProtection="0">
      <alignment horizontal="right" vertical="center"/>
    </xf>
    <xf numFmtId="4" fontId="22" fillId="42" borderId="36" applyNumberFormat="0" applyProtection="0">
      <alignment horizontal="right" vertical="center"/>
    </xf>
    <xf numFmtId="4" fontId="22" fillId="20" borderId="36" applyNumberFormat="0" applyProtection="0">
      <alignment horizontal="right" vertical="center"/>
    </xf>
    <xf numFmtId="0" fontId="4" fillId="4" borderId="0" applyNumberFormat="0" applyBorder="0" applyAlignment="0" applyProtection="0"/>
    <xf numFmtId="0" fontId="4" fillId="6" borderId="0" applyNumberFormat="0" applyBorder="0" applyAlignment="0" applyProtection="0"/>
    <xf numFmtId="0" fontId="4" fillId="5" borderId="0" applyNumberFormat="0" applyBorder="0" applyAlignment="0" applyProtection="0"/>
    <xf numFmtId="4" fontId="22" fillId="41" borderId="36" applyNumberFormat="0" applyProtection="0">
      <alignment horizontal="right" vertical="center"/>
    </xf>
    <xf numFmtId="0" fontId="4" fillId="4" borderId="0" applyNumberFormat="0" applyBorder="0" applyAlignment="0" applyProtection="0"/>
    <xf numFmtId="0" fontId="4" fillId="3" borderId="0" applyNumberFormat="0" applyBorder="0" applyAlignment="0" applyProtection="0"/>
    <xf numFmtId="0" fontId="3" fillId="12" borderId="36" applyNumberFormat="0" applyProtection="0">
      <alignment horizontal="left" vertical="center" indent="1"/>
    </xf>
    <xf numFmtId="0" fontId="3" fillId="12" borderId="36" applyNumberFormat="0" applyProtection="0">
      <alignment horizontal="left" vertical="top" indent="1"/>
    </xf>
    <xf numFmtId="0" fontId="3" fillId="41" borderId="36" applyNumberFormat="0" applyProtection="0">
      <alignment horizontal="left" vertical="center" indent="1"/>
    </xf>
    <xf numFmtId="0" fontId="3" fillId="41" borderId="36" applyNumberFormat="0" applyProtection="0">
      <alignment horizontal="left" vertical="top" indent="1"/>
    </xf>
    <xf numFmtId="0" fontId="3" fillId="2" borderId="36" applyNumberFormat="0" applyProtection="0">
      <alignment horizontal="left" vertical="center" indent="1"/>
    </xf>
    <xf numFmtId="0" fontId="3" fillId="2" borderId="36" applyNumberFormat="0" applyProtection="0">
      <alignment horizontal="left" vertical="top" indent="1"/>
    </xf>
    <xf numFmtId="0" fontId="3" fillId="44" borderId="36" applyNumberFormat="0" applyProtection="0">
      <alignment horizontal="left" vertical="center" indent="1"/>
    </xf>
    <xf numFmtId="0" fontId="3" fillId="44" borderId="36" applyNumberFormat="0" applyProtection="0">
      <alignment horizontal="left" vertical="top" indent="1"/>
    </xf>
    <xf numFmtId="0" fontId="3" fillId="16" borderId="33" applyNumberFormat="0">
      <protection locked="0"/>
    </xf>
    <xf numFmtId="4" fontId="22" fillId="4" borderId="36" applyNumberFormat="0" applyProtection="0">
      <alignment vertical="center"/>
    </xf>
    <xf numFmtId="4" fontId="36" fillId="4" borderId="36" applyNumberFormat="0" applyProtection="0">
      <alignment vertical="center"/>
    </xf>
    <xf numFmtId="4" fontId="22" fillId="4" borderId="36" applyNumberFormat="0" applyProtection="0">
      <alignment horizontal="left" vertical="center" indent="1"/>
    </xf>
    <xf numFmtId="0" fontId="22" fillId="4" borderId="36" applyNumberFormat="0" applyProtection="0">
      <alignment horizontal="left" vertical="top" indent="1"/>
    </xf>
    <xf numFmtId="4" fontId="22" fillId="44" borderId="36" applyNumberFormat="0" applyProtection="0">
      <alignment horizontal="right" vertical="center"/>
    </xf>
    <xf numFmtId="4" fontId="36" fillId="44" borderId="36" applyNumberFormat="0" applyProtection="0">
      <alignment horizontal="right" vertical="center"/>
    </xf>
    <xf numFmtId="4" fontId="22" fillId="41" borderId="36" applyNumberFormat="0" applyProtection="0">
      <alignment horizontal="left" vertical="center" indent="1"/>
    </xf>
    <xf numFmtId="0" fontId="22" fillId="41" borderId="36" applyNumberFormat="0" applyProtection="0">
      <alignment horizontal="left" vertical="top" indent="1"/>
    </xf>
    <xf numFmtId="0" fontId="4" fillId="2" borderId="0" applyNumberFormat="0" applyBorder="0" applyAlignment="0" applyProtection="0"/>
    <xf numFmtId="4" fontId="25" fillId="44" borderId="36" applyNumberFormat="0" applyProtection="0">
      <alignment horizontal="right" vertical="center"/>
    </xf>
    <xf numFmtId="0" fontId="3" fillId="0" borderId="0"/>
    <xf numFmtId="0" fontId="33" fillId="0" borderId="0" applyNumberFormat="0" applyFill="0" applyBorder="0" applyAlignment="0" applyProtection="0"/>
    <xf numFmtId="0" fontId="19" fillId="0" borderId="37" applyNumberFormat="0" applyFill="0" applyAlignment="0" applyProtection="0"/>
    <xf numFmtId="0" fontId="15" fillId="0" borderId="0" applyNumberFormat="0" applyFill="0" applyBorder="0" applyAlignment="0" applyProtection="0"/>
    <xf numFmtId="0" fontId="3" fillId="16" borderId="33" applyNumberFormat="0">
      <protection locked="0"/>
    </xf>
    <xf numFmtId="0" fontId="15" fillId="0" borderId="0" applyNumberFormat="0" applyFill="0" applyBorder="0" applyAlignment="0" applyProtection="0"/>
    <xf numFmtId="0" fontId="4" fillId="4" borderId="0" applyNumberFormat="0" applyBorder="0" applyAlignment="0" applyProtection="0"/>
    <xf numFmtId="0" fontId="4" fillId="3" borderId="0" applyNumberFormat="0" applyBorder="0" applyAlignment="0" applyProtection="0"/>
    <xf numFmtId="0" fontId="19" fillId="0" borderId="39" applyNumberFormat="0" applyFill="0" applyAlignment="0" applyProtection="0"/>
    <xf numFmtId="0" fontId="18" fillId="0" borderId="0" applyNumberFormat="0" applyFill="0" applyBorder="0" applyAlignment="0" applyProtection="0"/>
    <xf numFmtId="0" fontId="17" fillId="16" borderId="35" applyNumberFormat="0" applyAlignment="0" applyProtection="0"/>
    <xf numFmtId="0" fontId="3" fillId="4" borderId="34" applyNumberFormat="0" applyFont="0" applyAlignment="0" applyProtection="0"/>
    <xf numFmtId="0" fontId="4" fillId="18" borderId="0" applyNumberFormat="0" applyBorder="0" applyAlignment="0" applyProtection="0"/>
    <xf numFmtId="0" fontId="4" fillId="8" borderId="0" applyNumberFormat="0" applyBorder="0" applyAlignment="0" applyProtection="0"/>
    <xf numFmtId="0" fontId="4" fillId="19" borderId="0" applyNumberFormat="0" applyBorder="0" applyAlignment="0" applyProtection="0"/>
    <xf numFmtId="0" fontId="4" fillId="15" borderId="0" applyNumberFormat="0" applyBorder="0" applyAlignment="0" applyProtection="0"/>
    <xf numFmtId="0" fontId="4" fillId="6" borderId="0" applyNumberFormat="0" applyBorder="0" applyAlignment="0" applyProtection="0"/>
    <xf numFmtId="0" fontId="4" fillId="5" borderId="0" applyNumberFormat="0" applyBorder="0" applyAlignment="0" applyProtection="0"/>
    <xf numFmtId="0" fontId="4" fillId="2" borderId="0" applyNumberFormat="0" applyBorder="0" applyAlignment="0" applyProtection="0"/>
    <xf numFmtId="0" fontId="4" fillId="3" borderId="0" applyNumberFormat="0" applyBorder="0" applyAlignment="0" applyProtection="0"/>
    <xf numFmtId="0" fontId="4" fillId="20" borderId="0" applyNumberFormat="0" applyBorder="0" applyAlignment="0" applyProtection="0"/>
    <xf numFmtId="0" fontId="4" fillId="15" borderId="0" applyNumberFormat="0" applyBorder="0" applyAlignment="0" applyProtection="0"/>
    <xf numFmtId="0" fontId="4" fillId="2" borderId="0" applyNumberFormat="0" applyBorder="0" applyAlignment="0" applyProtection="0"/>
    <xf numFmtId="0" fontId="4" fillId="10" borderId="0" applyNumberFormat="0" applyBorder="0" applyAlignment="0" applyProtection="0"/>
    <xf numFmtId="0" fontId="5" fillId="21" borderId="0" applyNumberFormat="0" applyBorder="0" applyAlignment="0" applyProtection="0"/>
    <xf numFmtId="0" fontId="5" fillId="3" borderId="0" applyNumberFormat="0" applyBorder="0" applyAlignment="0" applyProtection="0"/>
    <xf numFmtId="0" fontId="5" fillId="20" borderId="0" applyNumberFormat="0" applyBorder="0" applyAlignment="0" applyProtection="0"/>
    <xf numFmtId="0" fontId="5" fillId="22" borderId="0" applyNumberFormat="0" applyBorder="0" applyAlignment="0" applyProtection="0"/>
    <xf numFmtId="0" fontId="5" fillId="13" borderId="0" applyNumberFormat="0" applyBorder="0" applyAlignment="0" applyProtection="0"/>
    <xf numFmtId="0" fontId="5" fillId="23" borderId="0" applyNumberFormat="0" applyBorder="0" applyAlignment="0" applyProtection="0"/>
    <xf numFmtId="0" fontId="4" fillId="7" borderId="0" applyNumberFormat="0" applyBorder="0" applyAlignment="0" applyProtection="0"/>
    <xf numFmtId="0" fontId="3" fillId="0" borderId="0"/>
    <xf numFmtId="0" fontId="16" fillId="7" borderId="0" applyNumberFormat="0" applyBorder="0" applyAlignment="0" applyProtection="0"/>
    <xf numFmtId="0" fontId="5" fillId="27" borderId="0" applyNumberFormat="0" applyBorder="0" applyAlignment="0" applyProtection="0"/>
    <xf numFmtId="0" fontId="15" fillId="0" borderId="6" applyNumberFormat="0" applyFill="0" applyAlignment="0" applyProtection="0"/>
    <xf numFmtId="0" fontId="14" fillId="7" borderId="38" applyNumberFormat="0" applyAlignment="0" applyProtection="0"/>
    <xf numFmtId="0" fontId="13" fillId="0" borderId="0" applyNumberFormat="0" applyFill="0" applyBorder="0" applyAlignment="0" applyProtection="0"/>
    <xf numFmtId="0" fontId="5" fillId="14" borderId="0" applyNumberFormat="0" applyBorder="0" applyAlignment="0" applyProtection="0"/>
    <xf numFmtId="0" fontId="13" fillId="0" borderId="5" applyNumberFormat="0" applyFill="0" applyAlignment="0" applyProtection="0"/>
    <xf numFmtId="0" fontId="12" fillId="0" borderId="4" applyNumberFormat="0" applyFill="0" applyAlignment="0" applyProtection="0"/>
    <xf numFmtId="0" fontId="11" fillId="0" borderId="3" applyNumberFormat="0" applyFill="0" applyAlignment="0" applyProtection="0"/>
    <xf numFmtId="0" fontId="5" fillId="34" borderId="0" applyNumberFormat="0" applyBorder="0" applyAlignment="0" applyProtection="0"/>
    <xf numFmtId="0" fontId="10" fillId="6" borderId="0" applyNumberFormat="0" applyBorder="0" applyAlignment="0" applyProtection="0"/>
    <xf numFmtId="0" fontId="9" fillId="0" borderId="0" applyNumberFormat="0" applyFill="0" applyBorder="0" applyAlignment="0" applyProtection="0"/>
    <xf numFmtId="0" fontId="8" fillId="17" borderId="2" applyNumberFormat="0" applyAlignment="0" applyProtection="0"/>
    <xf numFmtId="0" fontId="5" fillId="22" borderId="0" applyNumberFormat="0" applyBorder="0" applyAlignment="0" applyProtection="0"/>
    <xf numFmtId="0" fontId="7" fillId="16" borderId="38" applyNumberFormat="0" applyAlignment="0" applyProtection="0"/>
    <xf numFmtId="0" fontId="6" fillId="15" borderId="0" applyNumberFormat="0" applyBorder="0" applyAlignment="0" applyProtection="0"/>
    <xf numFmtId="0" fontId="5" fillId="14"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2" borderId="0" applyNumberFormat="0" applyBorder="0" applyAlignment="0" applyProtection="0"/>
    <xf numFmtId="0" fontId="5" fillId="10" borderId="0" applyNumberFormat="0" applyBorder="0" applyAlignment="0" applyProtection="0"/>
    <xf numFmtId="0" fontId="5" fillId="9" borderId="0" applyNumberFormat="0" applyBorder="0" applyAlignment="0" applyProtection="0"/>
    <xf numFmtId="0" fontId="6" fillId="8" borderId="0" applyNumberFormat="0" applyBorder="0" applyAlignment="0" applyProtection="0"/>
    <xf numFmtId="0" fontId="27" fillId="37" borderId="38" applyNumberFormat="0" applyAlignment="0" applyProtection="0"/>
    <xf numFmtId="0" fontId="8" fillId="17" borderId="2" applyNumberFormat="0" applyAlignment="0" applyProtection="0"/>
    <xf numFmtId="43" fontId="3" fillId="0" borderId="0" applyFont="0" applyFill="0" applyBorder="0" applyAlignment="0" applyProtection="0"/>
    <xf numFmtId="0" fontId="5" fillId="9" borderId="0" applyNumberFormat="0" applyBorder="0" applyAlignment="0" applyProtection="0"/>
    <xf numFmtId="0" fontId="5" fillId="11" borderId="0" applyNumberFormat="0" applyBorder="0" applyAlignment="0" applyProtection="0"/>
    <xf numFmtId="0" fontId="5" fillId="3" borderId="0" applyNumberFormat="0" applyBorder="0" applyAlignment="0" applyProtection="0"/>
    <xf numFmtId="0" fontId="5" fillId="6" borderId="0" applyNumberFormat="0" applyBorder="0" applyAlignment="0" applyProtection="0"/>
    <xf numFmtId="0" fontId="9" fillId="0" borderId="0" applyNumberFormat="0" applyFill="0" applyBorder="0" applyAlignment="0" applyProtection="0"/>
    <xf numFmtId="0" fontId="10" fillId="19" borderId="0" applyNumberFormat="0" applyBorder="0" applyAlignment="0" applyProtection="0"/>
    <xf numFmtId="0" fontId="28" fillId="0" borderId="16" applyNumberFormat="0" applyFill="0" applyAlignment="0" applyProtection="0"/>
    <xf numFmtId="0" fontId="29" fillId="0" borderId="17" applyNumberFormat="0" applyFill="0" applyAlignment="0" applyProtection="0"/>
    <xf numFmtId="0" fontId="30" fillId="0" borderId="18" applyNumberFormat="0" applyFill="0" applyAlignment="0" applyProtection="0"/>
    <xf numFmtId="0" fontId="30" fillId="0" borderId="0" applyNumberFormat="0" applyFill="0" applyBorder="0" applyAlignment="0" applyProtection="0"/>
    <xf numFmtId="0" fontId="14" fillId="5" borderId="38" applyNumberFormat="0" applyAlignment="0" applyProtection="0"/>
    <xf numFmtId="0" fontId="31" fillId="0" borderId="19" applyNumberFormat="0" applyFill="0" applyAlignment="0" applyProtection="0"/>
    <xf numFmtId="0" fontId="32" fillId="7" borderId="0" applyNumberFormat="0" applyBorder="0" applyAlignment="0" applyProtection="0"/>
    <xf numFmtId="0" fontId="5" fillId="8" borderId="0" applyNumberFormat="0" applyBorder="0" applyAlignment="0" applyProtection="0"/>
    <xf numFmtId="0" fontId="5" fillId="10" borderId="0" applyNumberFormat="0" applyBorder="0" applyAlignment="0" applyProtection="0"/>
    <xf numFmtId="0" fontId="5" fillId="9" borderId="0" applyNumberFormat="0" applyBorder="0" applyAlignment="0" applyProtection="0"/>
    <xf numFmtId="0" fontId="5" fillId="6" borderId="0" applyNumberFormat="0" applyBorder="0" applyAlignment="0" applyProtection="0"/>
    <xf numFmtId="0" fontId="4" fillId="6" borderId="0" applyNumberFormat="0" applyBorder="0" applyAlignment="0" applyProtection="0"/>
    <xf numFmtId="0" fontId="4" fillId="8" borderId="0" applyNumberFormat="0" applyBorder="0" applyAlignment="0" applyProtection="0"/>
    <xf numFmtId="0" fontId="3" fillId="4" borderId="34" applyNumberFormat="0" applyFont="0" applyAlignment="0" applyProtection="0"/>
    <xf numFmtId="0" fontId="17" fillId="37" borderId="35" applyNumberFormat="0" applyAlignment="0" applyProtection="0"/>
    <xf numFmtId="9" fontId="3" fillId="0" borderId="0" applyFont="0" applyFill="0" applyBorder="0" applyAlignment="0" applyProtection="0"/>
    <xf numFmtId="4" fontId="23" fillId="7" borderId="36" applyNumberFormat="0" applyProtection="0">
      <alignment vertical="center"/>
    </xf>
    <xf numFmtId="4" fontId="35" fillId="7" borderId="36" applyNumberFormat="0" applyProtection="0">
      <alignment vertical="center"/>
    </xf>
    <xf numFmtId="4" fontId="23" fillId="7" borderId="36" applyNumberFormat="0" applyProtection="0">
      <alignment horizontal="left" vertical="center" indent="1"/>
    </xf>
    <xf numFmtId="0" fontId="23" fillId="7" borderId="36" applyNumberFormat="0" applyProtection="0">
      <alignment horizontal="left" vertical="top" indent="1"/>
    </xf>
    <xf numFmtId="0" fontId="4" fillId="6" borderId="0" applyNumberFormat="0" applyBorder="0" applyAlignment="0" applyProtection="0"/>
    <xf numFmtId="4" fontId="22" fillId="8" borderId="36" applyNumberFormat="0" applyProtection="0">
      <alignment horizontal="right" vertical="center"/>
    </xf>
    <xf numFmtId="4" fontId="22" fillId="3" borderId="36" applyNumberFormat="0" applyProtection="0">
      <alignment horizontal="right" vertical="center"/>
    </xf>
    <xf numFmtId="4" fontId="22" fillId="14" borderId="36" applyNumberFormat="0" applyProtection="0">
      <alignment horizontal="right" vertical="center"/>
    </xf>
    <xf numFmtId="4" fontId="22" fillId="10" borderId="36" applyNumberFormat="0" applyProtection="0">
      <alignment horizontal="right" vertical="center"/>
    </xf>
    <xf numFmtId="4" fontId="22" fillId="23" borderId="36" applyNumberFormat="0" applyProtection="0">
      <alignment horizontal="right" vertical="center"/>
    </xf>
    <xf numFmtId="4" fontId="22" fillId="9" borderId="36" applyNumberFormat="0" applyProtection="0">
      <alignment horizontal="right" vertical="center"/>
    </xf>
    <xf numFmtId="4" fontId="22" fillId="34" borderId="36" applyNumberFormat="0" applyProtection="0">
      <alignment horizontal="right" vertical="center"/>
    </xf>
    <xf numFmtId="4" fontId="22" fillId="42" borderId="36" applyNumberFormat="0" applyProtection="0">
      <alignment horizontal="right" vertical="center"/>
    </xf>
    <xf numFmtId="4" fontId="22" fillId="20" borderId="36" applyNumberFormat="0" applyProtection="0">
      <alignment horizontal="right" vertical="center"/>
    </xf>
    <xf numFmtId="0" fontId="4" fillId="4" borderId="0" applyNumberFormat="0" applyBorder="0" applyAlignment="0" applyProtection="0"/>
    <xf numFmtId="0" fontId="4" fillId="6" borderId="0" applyNumberFormat="0" applyBorder="0" applyAlignment="0" applyProtection="0"/>
    <xf numFmtId="0" fontId="4" fillId="5" borderId="0" applyNumberFormat="0" applyBorder="0" applyAlignment="0" applyProtection="0"/>
    <xf numFmtId="4" fontId="22" fillId="41" borderId="36" applyNumberFormat="0" applyProtection="0">
      <alignment horizontal="right" vertical="center"/>
    </xf>
    <xf numFmtId="0" fontId="4" fillId="4" borderId="0" applyNumberFormat="0" applyBorder="0" applyAlignment="0" applyProtection="0"/>
    <xf numFmtId="0" fontId="4" fillId="3" borderId="0" applyNumberFormat="0" applyBorder="0" applyAlignment="0" applyProtection="0"/>
    <xf numFmtId="0" fontId="3" fillId="12" borderId="36" applyNumberFormat="0" applyProtection="0">
      <alignment horizontal="left" vertical="center" indent="1"/>
    </xf>
    <xf numFmtId="0" fontId="3" fillId="12" borderId="36" applyNumberFormat="0" applyProtection="0">
      <alignment horizontal="left" vertical="top" indent="1"/>
    </xf>
    <xf numFmtId="0" fontId="3" fillId="41" borderId="36" applyNumberFormat="0" applyProtection="0">
      <alignment horizontal="left" vertical="center" indent="1"/>
    </xf>
    <xf numFmtId="0" fontId="3" fillId="41" borderId="36" applyNumberFormat="0" applyProtection="0">
      <alignment horizontal="left" vertical="top" indent="1"/>
    </xf>
    <xf numFmtId="0" fontId="3" fillId="2" borderId="36" applyNumberFormat="0" applyProtection="0">
      <alignment horizontal="left" vertical="center" indent="1"/>
    </xf>
    <xf numFmtId="0" fontId="3" fillId="2" borderId="36" applyNumberFormat="0" applyProtection="0">
      <alignment horizontal="left" vertical="top" indent="1"/>
    </xf>
    <xf numFmtId="0" fontId="3" fillId="44" borderId="36" applyNumberFormat="0" applyProtection="0">
      <alignment horizontal="left" vertical="center" indent="1"/>
    </xf>
    <xf numFmtId="0" fontId="3" fillId="44" borderId="36" applyNumberFormat="0" applyProtection="0">
      <alignment horizontal="left" vertical="top" indent="1"/>
    </xf>
    <xf numFmtId="0" fontId="3" fillId="16" borderId="33" applyNumberFormat="0">
      <protection locked="0"/>
    </xf>
    <xf numFmtId="4" fontId="22" fillId="4" borderId="36" applyNumberFormat="0" applyProtection="0">
      <alignment vertical="center"/>
    </xf>
    <xf numFmtId="4" fontId="36" fillId="4" borderId="36" applyNumberFormat="0" applyProtection="0">
      <alignment vertical="center"/>
    </xf>
    <xf numFmtId="4" fontId="22" fillId="4" borderId="36" applyNumberFormat="0" applyProtection="0">
      <alignment horizontal="left" vertical="center" indent="1"/>
    </xf>
    <xf numFmtId="0" fontId="22" fillId="4" borderId="36" applyNumberFormat="0" applyProtection="0">
      <alignment horizontal="left" vertical="top" indent="1"/>
    </xf>
    <xf numFmtId="4" fontId="22" fillId="44" borderId="36" applyNumberFormat="0" applyProtection="0">
      <alignment horizontal="right" vertical="center"/>
    </xf>
    <xf numFmtId="4" fontId="36" fillId="44" borderId="36" applyNumberFormat="0" applyProtection="0">
      <alignment horizontal="right" vertical="center"/>
    </xf>
    <xf numFmtId="4" fontId="22" fillId="41" borderId="36" applyNumberFormat="0" applyProtection="0">
      <alignment horizontal="left" vertical="center" indent="1"/>
    </xf>
    <xf numFmtId="0" fontId="22" fillId="41" borderId="36" applyNumberFormat="0" applyProtection="0">
      <alignment horizontal="left" vertical="top" indent="1"/>
    </xf>
    <xf numFmtId="0" fontId="4" fillId="2" borderId="0" applyNumberFormat="0" applyBorder="0" applyAlignment="0" applyProtection="0"/>
    <xf numFmtId="4" fontId="25" fillId="44" borderId="36" applyNumberFormat="0" applyProtection="0">
      <alignment horizontal="right" vertical="center"/>
    </xf>
    <xf numFmtId="0" fontId="33" fillId="0" borderId="0" applyNumberFormat="0" applyFill="0" applyBorder="0" applyAlignment="0" applyProtection="0"/>
    <xf numFmtId="0" fontId="19" fillId="0" borderId="37" applyNumberFormat="0" applyFill="0" applyAlignment="0" applyProtection="0"/>
    <xf numFmtId="0" fontId="15" fillId="0" borderId="0" applyNumberFormat="0" applyFill="0" applyBorder="0" applyAlignment="0" applyProtection="0"/>
    <xf numFmtId="0" fontId="3" fillId="16" borderId="33" applyNumberFormat="0">
      <protection locked="0"/>
    </xf>
    <xf numFmtId="0" fontId="15" fillId="0" borderId="0" applyNumberFormat="0" applyFill="0" applyBorder="0" applyAlignment="0" applyProtection="0"/>
    <xf numFmtId="0" fontId="4" fillId="4" borderId="0" applyNumberFormat="0" applyBorder="0" applyAlignment="0" applyProtection="0"/>
    <xf numFmtId="0" fontId="4" fillId="3" borderId="0" applyNumberFormat="0" applyBorder="0" applyAlignment="0" applyProtection="0"/>
    <xf numFmtId="0" fontId="19" fillId="0" borderId="45" applyNumberFormat="0" applyFill="0" applyAlignment="0" applyProtection="0"/>
    <xf numFmtId="0" fontId="18" fillId="0" borderId="0" applyNumberFormat="0" applyFill="0" applyBorder="0" applyAlignment="0" applyProtection="0"/>
    <xf numFmtId="0" fontId="17" fillId="16" borderId="42" applyNumberFormat="0" applyAlignment="0" applyProtection="0"/>
    <xf numFmtId="0" fontId="3" fillId="4" borderId="41" applyNumberFormat="0" applyFont="0" applyAlignment="0" applyProtection="0"/>
    <xf numFmtId="0" fontId="4" fillId="18" borderId="0" applyNumberFormat="0" applyBorder="0" applyAlignment="0" applyProtection="0"/>
    <xf numFmtId="0" fontId="4" fillId="8" borderId="0" applyNumberFormat="0" applyBorder="0" applyAlignment="0" applyProtection="0"/>
    <xf numFmtId="0" fontId="4" fillId="19" borderId="0" applyNumberFormat="0" applyBorder="0" applyAlignment="0" applyProtection="0"/>
    <xf numFmtId="0" fontId="4" fillId="15" borderId="0" applyNumberFormat="0" applyBorder="0" applyAlignment="0" applyProtection="0"/>
    <xf numFmtId="0" fontId="4" fillId="6" borderId="0" applyNumberFormat="0" applyBorder="0" applyAlignment="0" applyProtection="0"/>
    <xf numFmtId="0" fontId="4" fillId="5" borderId="0" applyNumberFormat="0" applyBorder="0" applyAlignment="0" applyProtection="0"/>
    <xf numFmtId="0" fontId="4" fillId="2" borderId="0" applyNumberFormat="0" applyBorder="0" applyAlignment="0" applyProtection="0"/>
    <xf numFmtId="0" fontId="4" fillId="3" borderId="0" applyNumberFormat="0" applyBorder="0" applyAlignment="0" applyProtection="0"/>
    <xf numFmtId="0" fontId="4" fillId="20" borderId="0" applyNumberFormat="0" applyBorder="0" applyAlignment="0" applyProtection="0"/>
    <xf numFmtId="0" fontId="4" fillId="15" borderId="0" applyNumberFormat="0" applyBorder="0" applyAlignment="0" applyProtection="0"/>
    <xf numFmtId="0" fontId="4" fillId="2" borderId="0" applyNumberFormat="0" applyBorder="0" applyAlignment="0" applyProtection="0"/>
    <xf numFmtId="0" fontId="4" fillId="10" borderId="0" applyNumberFormat="0" applyBorder="0" applyAlignment="0" applyProtection="0"/>
    <xf numFmtId="0" fontId="5" fillId="21" borderId="0" applyNumberFormat="0" applyBorder="0" applyAlignment="0" applyProtection="0"/>
    <xf numFmtId="0" fontId="5" fillId="3" borderId="0" applyNumberFormat="0" applyBorder="0" applyAlignment="0" applyProtection="0"/>
    <xf numFmtId="0" fontId="5" fillId="20" borderId="0" applyNumberFormat="0" applyBorder="0" applyAlignment="0" applyProtection="0"/>
    <xf numFmtId="0" fontId="5" fillId="22" borderId="0" applyNumberFormat="0" applyBorder="0" applyAlignment="0" applyProtection="0"/>
    <xf numFmtId="0" fontId="5" fillId="13" borderId="0" applyNumberFormat="0" applyBorder="0" applyAlignment="0" applyProtection="0"/>
    <xf numFmtId="0" fontId="5" fillId="23" borderId="0" applyNumberFormat="0" applyBorder="0" applyAlignment="0" applyProtection="0"/>
    <xf numFmtId="0" fontId="4" fillId="8" borderId="0" applyNumberFormat="0" applyBorder="0" applyAlignment="0" applyProtection="0"/>
    <xf numFmtId="0" fontId="3" fillId="0" borderId="0"/>
    <xf numFmtId="0" fontId="16" fillId="7" borderId="0" applyNumberFormat="0" applyBorder="0" applyAlignment="0" applyProtection="0"/>
    <xf numFmtId="0" fontId="5" fillId="27" borderId="0" applyNumberFormat="0" applyBorder="0" applyAlignment="0" applyProtection="0"/>
    <xf numFmtId="0" fontId="15" fillId="0" borderId="6" applyNumberFormat="0" applyFill="0" applyAlignment="0" applyProtection="0"/>
    <xf numFmtId="0" fontId="14" fillId="7" borderId="40" applyNumberFormat="0" applyAlignment="0" applyProtection="0"/>
    <xf numFmtId="0" fontId="13" fillId="0" borderId="0" applyNumberFormat="0" applyFill="0" applyBorder="0" applyAlignment="0" applyProtection="0"/>
    <xf numFmtId="0" fontId="5" fillId="14" borderId="0" applyNumberFormat="0" applyBorder="0" applyAlignment="0" applyProtection="0"/>
    <xf numFmtId="0" fontId="13" fillId="0" borderId="5" applyNumberFormat="0" applyFill="0" applyAlignment="0" applyProtection="0"/>
    <xf numFmtId="0" fontId="12" fillId="0" borderId="4" applyNumberFormat="0" applyFill="0" applyAlignment="0" applyProtection="0"/>
    <xf numFmtId="0" fontId="11" fillId="0" borderId="3" applyNumberFormat="0" applyFill="0" applyAlignment="0" applyProtection="0"/>
    <xf numFmtId="0" fontId="5" fillId="34" borderId="0" applyNumberFormat="0" applyBorder="0" applyAlignment="0" applyProtection="0"/>
    <xf numFmtId="0" fontId="10" fillId="6" borderId="0" applyNumberFormat="0" applyBorder="0" applyAlignment="0" applyProtection="0"/>
    <xf numFmtId="0" fontId="9" fillId="0" borderId="0" applyNumberFormat="0" applyFill="0" applyBorder="0" applyAlignment="0" applyProtection="0"/>
    <xf numFmtId="0" fontId="8" fillId="17" borderId="2" applyNumberFormat="0" applyAlignment="0" applyProtection="0"/>
    <xf numFmtId="0" fontId="5" fillId="22" borderId="0" applyNumberFormat="0" applyBorder="0" applyAlignment="0" applyProtection="0"/>
    <xf numFmtId="0" fontId="7" fillId="16" borderId="40" applyNumberFormat="0" applyAlignment="0" applyProtection="0"/>
    <xf numFmtId="0" fontId="6" fillId="15" borderId="0" applyNumberFormat="0" applyBorder="0" applyAlignment="0" applyProtection="0"/>
    <xf numFmtId="0" fontId="5" fillId="14"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2" borderId="0" applyNumberFormat="0" applyBorder="0" applyAlignment="0" applyProtection="0"/>
    <xf numFmtId="0" fontId="5" fillId="10" borderId="0" applyNumberFormat="0" applyBorder="0" applyAlignment="0" applyProtection="0"/>
    <xf numFmtId="0" fontId="5" fillId="9" borderId="0" applyNumberFormat="0" applyBorder="0" applyAlignment="0" applyProtection="0"/>
    <xf numFmtId="0" fontId="6" fillId="8" borderId="0" applyNumberFormat="0" applyBorder="0" applyAlignment="0" applyProtection="0"/>
    <xf numFmtId="0" fontId="27" fillId="37" borderId="40" applyNumberFormat="0" applyAlignment="0" applyProtection="0"/>
    <xf numFmtId="0" fontId="8" fillId="17" borderId="2" applyNumberFormat="0" applyAlignment="0" applyProtection="0"/>
    <xf numFmtId="43" fontId="3" fillId="0" borderId="0" applyFont="0" applyFill="0" applyBorder="0" applyAlignment="0" applyProtection="0"/>
    <xf numFmtId="0" fontId="5" fillId="9" borderId="0" applyNumberFormat="0" applyBorder="0" applyAlignment="0" applyProtection="0"/>
    <xf numFmtId="0" fontId="5" fillId="11" borderId="0" applyNumberFormat="0" applyBorder="0" applyAlignment="0" applyProtection="0"/>
    <xf numFmtId="0" fontId="5" fillId="3" borderId="0" applyNumberFormat="0" applyBorder="0" applyAlignment="0" applyProtection="0"/>
    <xf numFmtId="0" fontId="5" fillId="6" borderId="0" applyNumberFormat="0" applyBorder="0" applyAlignment="0" applyProtection="0"/>
    <xf numFmtId="0" fontId="9" fillId="0" borderId="0" applyNumberFormat="0" applyFill="0" applyBorder="0" applyAlignment="0" applyProtection="0"/>
    <xf numFmtId="0" fontId="10" fillId="19" borderId="0" applyNumberFormat="0" applyBorder="0" applyAlignment="0" applyProtection="0"/>
    <xf numFmtId="0" fontId="28" fillId="0" borderId="16" applyNumberFormat="0" applyFill="0" applyAlignment="0" applyProtection="0"/>
    <xf numFmtId="0" fontId="29" fillId="0" borderId="17" applyNumberFormat="0" applyFill="0" applyAlignment="0" applyProtection="0"/>
    <xf numFmtId="0" fontId="30" fillId="0" borderId="18" applyNumberFormat="0" applyFill="0" applyAlignment="0" applyProtection="0"/>
    <xf numFmtId="0" fontId="30" fillId="0" borderId="0" applyNumberFormat="0" applyFill="0" applyBorder="0" applyAlignment="0" applyProtection="0"/>
    <xf numFmtId="0" fontId="14" fillId="5" borderId="40" applyNumberFormat="0" applyAlignment="0" applyProtection="0"/>
    <xf numFmtId="0" fontId="31" fillId="0" borderId="19" applyNumberFormat="0" applyFill="0" applyAlignment="0" applyProtection="0"/>
    <xf numFmtId="0" fontId="32" fillId="7" borderId="0" applyNumberFormat="0" applyBorder="0" applyAlignment="0" applyProtection="0"/>
    <xf numFmtId="0" fontId="5" fillId="8" borderId="0" applyNumberFormat="0" applyBorder="0" applyAlignment="0" applyProtection="0"/>
    <xf numFmtId="0" fontId="5" fillId="10" borderId="0" applyNumberFormat="0" applyBorder="0" applyAlignment="0" applyProtection="0"/>
    <xf numFmtId="0" fontId="5" fillId="9" borderId="0" applyNumberFormat="0" applyBorder="0" applyAlignment="0" applyProtection="0"/>
    <xf numFmtId="0" fontId="5" fillId="6" borderId="0" applyNumberFormat="0" applyBorder="0" applyAlignment="0" applyProtection="0"/>
    <xf numFmtId="0" fontId="4" fillId="6" borderId="0" applyNumberFormat="0" applyBorder="0" applyAlignment="0" applyProtection="0"/>
    <xf numFmtId="0" fontId="4" fillId="8" borderId="0" applyNumberFormat="0" applyBorder="0" applyAlignment="0" applyProtection="0"/>
    <xf numFmtId="0" fontId="3" fillId="4" borderId="41" applyNumberFormat="0" applyFont="0" applyAlignment="0" applyProtection="0"/>
    <xf numFmtId="0" fontId="17" fillId="37" borderId="42" applyNumberFormat="0" applyAlignment="0" applyProtection="0"/>
    <xf numFmtId="9" fontId="3" fillId="0" borderId="0" applyFont="0" applyFill="0" applyBorder="0" applyAlignment="0" applyProtection="0"/>
    <xf numFmtId="4" fontId="23" fillId="7" borderId="43" applyNumberFormat="0" applyProtection="0">
      <alignment vertical="center"/>
    </xf>
    <xf numFmtId="4" fontId="35" fillId="7" borderId="43" applyNumberFormat="0" applyProtection="0">
      <alignment vertical="center"/>
    </xf>
    <xf numFmtId="4" fontId="23" fillId="7" borderId="43" applyNumberFormat="0" applyProtection="0">
      <alignment horizontal="left" vertical="center" indent="1"/>
    </xf>
    <xf numFmtId="0" fontId="23" fillId="7" borderId="43" applyNumberFormat="0" applyProtection="0">
      <alignment horizontal="left" vertical="top" indent="1"/>
    </xf>
    <xf numFmtId="0" fontId="4" fillId="6" borderId="0" applyNumberFormat="0" applyBorder="0" applyAlignment="0" applyProtection="0"/>
    <xf numFmtId="4" fontId="22" fillId="8" borderId="43" applyNumberFormat="0" applyProtection="0">
      <alignment horizontal="right" vertical="center"/>
    </xf>
    <xf numFmtId="4" fontId="22" fillId="3" borderId="43" applyNumberFormat="0" applyProtection="0">
      <alignment horizontal="right" vertical="center"/>
    </xf>
    <xf numFmtId="4" fontId="22" fillId="14" borderId="43" applyNumberFormat="0" applyProtection="0">
      <alignment horizontal="right" vertical="center"/>
    </xf>
    <xf numFmtId="4" fontId="22" fillId="10" borderId="43" applyNumberFormat="0" applyProtection="0">
      <alignment horizontal="right" vertical="center"/>
    </xf>
    <xf numFmtId="4" fontId="22" fillId="23" borderId="43" applyNumberFormat="0" applyProtection="0">
      <alignment horizontal="right" vertical="center"/>
    </xf>
    <xf numFmtId="4" fontId="22" fillId="9" borderId="43" applyNumberFormat="0" applyProtection="0">
      <alignment horizontal="right" vertical="center"/>
    </xf>
    <xf numFmtId="4" fontId="22" fillId="34" borderId="43" applyNumberFormat="0" applyProtection="0">
      <alignment horizontal="right" vertical="center"/>
    </xf>
    <xf numFmtId="4" fontId="22" fillId="42" borderId="43" applyNumberFormat="0" applyProtection="0">
      <alignment horizontal="right" vertical="center"/>
    </xf>
    <xf numFmtId="4" fontId="22" fillId="20" borderId="43" applyNumberFormat="0" applyProtection="0">
      <alignment horizontal="right" vertical="center"/>
    </xf>
    <xf numFmtId="0" fontId="4" fillId="4" borderId="0" applyNumberFormat="0" applyBorder="0" applyAlignment="0" applyProtection="0"/>
    <xf numFmtId="0" fontId="4" fillId="6" borderId="0" applyNumberFormat="0" applyBorder="0" applyAlignment="0" applyProtection="0"/>
    <xf numFmtId="0" fontId="4" fillId="5" borderId="0" applyNumberFormat="0" applyBorder="0" applyAlignment="0" applyProtection="0"/>
    <xf numFmtId="4" fontId="22" fillId="41" borderId="43" applyNumberFormat="0" applyProtection="0">
      <alignment horizontal="right" vertical="center"/>
    </xf>
    <xf numFmtId="0" fontId="4" fillId="4" borderId="0" applyNumberFormat="0" applyBorder="0" applyAlignment="0" applyProtection="0"/>
    <xf numFmtId="0" fontId="4" fillId="3" borderId="0" applyNumberFormat="0" applyBorder="0" applyAlignment="0" applyProtection="0"/>
    <xf numFmtId="0" fontId="3" fillId="12" borderId="43" applyNumberFormat="0" applyProtection="0">
      <alignment horizontal="left" vertical="center" indent="1"/>
    </xf>
    <xf numFmtId="0" fontId="3" fillId="12" borderId="43" applyNumberFormat="0" applyProtection="0">
      <alignment horizontal="left" vertical="top" indent="1"/>
    </xf>
    <xf numFmtId="0" fontId="3" fillId="41" borderId="43" applyNumberFormat="0" applyProtection="0">
      <alignment horizontal="left" vertical="center" indent="1"/>
    </xf>
    <xf numFmtId="0" fontId="3" fillId="41" borderId="43" applyNumberFormat="0" applyProtection="0">
      <alignment horizontal="left" vertical="top" indent="1"/>
    </xf>
    <xf numFmtId="0" fontId="3" fillId="2" borderId="43" applyNumberFormat="0" applyProtection="0">
      <alignment horizontal="left" vertical="center" indent="1"/>
    </xf>
    <xf numFmtId="0" fontId="3" fillId="2" borderId="43" applyNumberFormat="0" applyProtection="0">
      <alignment horizontal="left" vertical="top" indent="1"/>
    </xf>
    <xf numFmtId="0" fontId="3" fillId="44" borderId="43" applyNumberFormat="0" applyProtection="0">
      <alignment horizontal="left" vertical="center" indent="1"/>
    </xf>
    <xf numFmtId="0" fontId="3" fillId="44" borderId="43" applyNumberFormat="0" applyProtection="0">
      <alignment horizontal="left" vertical="top" indent="1"/>
    </xf>
    <xf numFmtId="0" fontId="3" fillId="16" borderId="33" applyNumberFormat="0">
      <protection locked="0"/>
    </xf>
    <xf numFmtId="4" fontId="22" fillId="4" borderId="43" applyNumberFormat="0" applyProtection="0">
      <alignment vertical="center"/>
    </xf>
    <xf numFmtId="4" fontId="36" fillId="4" borderId="43" applyNumberFormat="0" applyProtection="0">
      <alignment vertical="center"/>
    </xf>
    <xf numFmtId="4" fontId="22" fillId="4" borderId="43" applyNumberFormat="0" applyProtection="0">
      <alignment horizontal="left" vertical="center" indent="1"/>
    </xf>
    <xf numFmtId="0" fontId="22" fillId="4" borderId="43" applyNumberFormat="0" applyProtection="0">
      <alignment horizontal="left" vertical="top" indent="1"/>
    </xf>
    <xf numFmtId="4" fontId="22" fillId="44" borderId="43" applyNumberFormat="0" applyProtection="0">
      <alignment horizontal="right" vertical="center"/>
    </xf>
    <xf numFmtId="4" fontId="36" fillId="44" borderId="43" applyNumberFormat="0" applyProtection="0">
      <alignment horizontal="right" vertical="center"/>
    </xf>
    <xf numFmtId="4" fontId="22" fillId="41" borderId="43" applyNumberFormat="0" applyProtection="0">
      <alignment horizontal="left" vertical="center" indent="1"/>
    </xf>
    <xf numFmtId="0" fontId="22" fillId="41" borderId="43" applyNumberFormat="0" applyProtection="0">
      <alignment horizontal="left" vertical="top" indent="1"/>
    </xf>
    <xf numFmtId="0" fontId="4" fillId="2" borderId="0" applyNumberFormat="0" applyBorder="0" applyAlignment="0" applyProtection="0"/>
    <xf numFmtId="4" fontId="25" fillId="44" borderId="43" applyNumberFormat="0" applyProtection="0">
      <alignment horizontal="right" vertical="center"/>
    </xf>
    <xf numFmtId="0" fontId="33" fillId="0" borderId="0" applyNumberFormat="0" applyFill="0" applyBorder="0" applyAlignment="0" applyProtection="0"/>
    <xf numFmtId="0" fontId="19" fillId="0" borderId="44" applyNumberFormat="0" applyFill="0" applyAlignment="0" applyProtection="0"/>
    <xf numFmtId="0" fontId="15" fillId="0" borderId="0" applyNumberFormat="0" applyFill="0" applyBorder="0" applyAlignment="0" applyProtection="0"/>
    <xf numFmtId="0" fontId="3" fillId="16" borderId="33" applyNumberFormat="0">
      <protection locked="0"/>
    </xf>
    <xf numFmtId="0" fontId="15" fillId="0" borderId="0" applyNumberFormat="0" applyFill="0" applyBorder="0" applyAlignment="0" applyProtection="0"/>
    <xf numFmtId="0" fontId="5" fillId="6" borderId="0" applyNumberFormat="0" applyBorder="0" applyAlignment="0" applyProtection="0"/>
    <xf numFmtId="0" fontId="4" fillId="7" borderId="0" applyNumberFormat="0" applyBorder="0" applyAlignment="0" applyProtection="0"/>
    <xf numFmtId="0" fontId="15" fillId="0" borderId="0" applyNumberFormat="0" applyFill="0" applyBorder="0" applyAlignment="0" applyProtection="0"/>
    <xf numFmtId="0" fontId="19" fillId="0" borderId="45" applyNumberFormat="0" applyFill="0" applyAlignment="0" applyProtection="0"/>
    <xf numFmtId="0" fontId="18" fillId="0" borderId="0" applyNumberFormat="0" applyFill="0" applyBorder="0" applyAlignment="0" applyProtection="0"/>
    <xf numFmtId="0" fontId="17" fillId="16" borderId="42" applyNumberFormat="0" applyAlignment="0" applyProtection="0"/>
    <xf numFmtId="0" fontId="4" fillId="18" borderId="0" applyNumberFormat="0" applyBorder="0" applyAlignment="0" applyProtection="0"/>
    <xf numFmtId="0" fontId="4" fillId="8" borderId="0" applyNumberFormat="0" applyBorder="0" applyAlignment="0" applyProtection="0"/>
    <xf numFmtId="0" fontId="4" fillId="19" borderId="0" applyNumberFormat="0" applyBorder="0" applyAlignment="0" applyProtection="0"/>
    <xf numFmtId="0" fontId="4" fillId="15" borderId="0" applyNumberFormat="0" applyBorder="0" applyAlignment="0" applyProtection="0"/>
    <xf numFmtId="0" fontId="4" fillId="6" borderId="0" applyNumberFormat="0" applyBorder="0" applyAlignment="0" applyProtection="0"/>
    <xf numFmtId="0" fontId="4" fillId="5" borderId="0" applyNumberFormat="0" applyBorder="0" applyAlignment="0" applyProtection="0"/>
    <xf numFmtId="0" fontId="4" fillId="2" borderId="0" applyNumberFormat="0" applyBorder="0" applyAlignment="0" applyProtection="0"/>
    <xf numFmtId="0" fontId="4" fillId="3" borderId="0" applyNumberFormat="0" applyBorder="0" applyAlignment="0" applyProtection="0"/>
    <xf numFmtId="0" fontId="4" fillId="20" borderId="0" applyNumberFormat="0" applyBorder="0" applyAlignment="0" applyProtection="0"/>
    <xf numFmtId="0" fontId="4" fillId="15" borderId="0" applyNumberFormat="0" applyBorder="0" applyAlignment="0" applyProtection="0"/>
    <xf numFmtId="0" fontId="4" fillId="2" borderId="0" applyNumberFormat="0" applyBorder="0" applyAlignment="0" applyProtection="0"/>
    <xf numFmtId="0" fontId="4" fillId="10" borderId="0" applyNumberFormat="0" applyBorder="0" applyAlignment="0" applyProtection="0"/>
    <xf numFmtId="0" fontId="5" fillId="21" borderId="0" applyNumberFormat="0" applyBorder="0" applyAlignment="0" applyProtection="0"/>
    <xf numFmtId="0" fontId="5" fillId="3" borderId="0" applyNumberFormat="0" applyBorder="0" applyAlignment="0" applyProtection="0"/>
    <xf numFmtId="0" fontId="5" fillId="20" borderId="0" applyNumberFormat="0" applyBorder="0" applyAlignment="0" applyProtection="0"/>
    <xf numFmtId="0" fontId="5" fillId="22" borderId="0" applyNumberFormat="0" applyBorder="0" applyAlignment="0" applyProtection="0"/>
    <xf numFmtId="0" fontId="5" fillId="13" borderId="0" applyNumberFormat="0" applyBorder="0" applyAlignment="0" applyProtection="0"/>
    <xf numFmtId="0" fontId="5" fillId="23" borderId="0" applyNumberFormat="0" applyBorder="0" applyAlignment="0" applyProtection="0"/>
    <xf numFmtId="0" fontId="3" fillId="4" borderId="41" applyNumberFormat="0" applyFont="0" applyAlignment="0" applyProtection="0"/>
    <xf numFmtId="0" fontId="4" fillId="8" borderId="0" applyNumberFormat="0" applyBorder="0" applyAlignment="0" applyProtection="0"/>
    <xf numFmtId="0" fontId="3" fillId="0" borderId="0"/>
    <xf numFmtId="0" fontId="5" fillId="27" borderId="0" applyNumberFormat="0" applyBorder="0" applyAlignment="0" applyProtection="0"/>
    <xf numFmtId="0" fontId="16" fillId="7" borderId="0" applyNumberFormat="0" applyBorder="0" applyAlignment="0" applyProtection="0"/>
    <xf numFmtId="0" fontId="15" fillId="0" borderId="6" applyNumberFormat="0" applyFill="0" applyAlignment="0" applyProtection="0"/>
    <xf numFmtId="0" fontId="14" fillId="7" borderId="40" applyNumberFormat="0" applyAlignment="0" applyProtection="0"/>
    <xf numFmtId="0" fontId="5" fillId="14" borderId="0" applyNumberFormat="0" applyBorder="0" applyAlignment="0" applyProtection="0"/>
    <xf numFmtId="0" fontId="13" fillId="0" borderId="0" applyNumberFormat="0" applyFill="0" applyBorder="0" applyAlignment="0" applyProtection="0"/>
    <xf numFmtId="0" fontId="13" fillId="0" borderId="5" applyNumberFormat="0" applyFill="0" applyAlignment="0" applyProtection="0"/>
    <xf numFmtId="0" fontId="12" fillId="0" borderId="4" applyNumberFormat="0" applyFill="0" applyAlignment="0" applyProtection="0"/>
    <xf numFmtId="0" fontId="5" fillId="34" borderId="0" applyNumberFormat="0" applyBorder="0" applyAlignment="0" applyProtection="0"/>
    <xf numFmtId="0" fontId="11" fillId="0" borderId="3" applyNumberFormat="0" applyFill="0" applyAlignment="0" applyProtection="0"/>
    <xf numFmtId="0" fontId="10" fillId="6" borderId="0" applyNumberFormat="0" applyBorder="0" applyAlignment="0" applyProtection="0"/>
    <xf numFmtId="0" fontId="9" fillId="0" borderId="0" applyNumberFormat="0" applyFill="0" applyBorder="0" applyAlignment="0" applyProtection="0"/>
    <xf numFmtId="0" fontId="5" fillId="22" borderId="0" applyNumberFormat="0" applyBorder="0" applyAlignment="0" applyProtection="0"/>
    <xf numFmtId="0" fontId="8" fillId="17" borderId="2" applyNumberFormat="0" applyAlignment="0" applyProtection="0"/>
    <xf numFmtId="0" fontId="7" fillId="16" borderId="40" applyNumberFormat="0" applyAlignment="0" applyProtection="0"/>
    <xf numFmtId="0" fontId="6" fillId="15"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3"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6" fillId="8" borderId="0" applyNumberFormat="0" applyBorder="0" applyAlignment="0" applyProtection="0"/>
    <xf numFmtId="0" fontId="27" fillId="37" borderId="40" applyNumberFormat="0" applyAlignment="0" applyProtection="0"/>
    <xf numFmtId="0" fontId="8" fillId="17" borderId="2" applyNumberFormat="0" applyAlignment="0" applyProtection="0"/>
    <xf numFmtId="43" fontId="3" fillId="0" borderId="0" applyFont="0" applyFill="0" applyBorder="0" applyAlignment="0" applyProtection="0"/>
    <xf numFmtId="0" fontId="5" fillId="10" borderId="0" applyNumberFormat="0" applyBorder="0" applyAlignment="0" applyProtection="0"/>
    <xf numFmtId="0" fontId="5" fillId="9" borderId="0" applyNumberFormat="0" applyBorder="0" applyAlignment="0" applyProtection="0"/>
    <xf numFmtId="0" fontId="5" fillId="11" borderId="0" applyNumberFormat="0" applyBorder="0" applyAlignment="0" applyProtection="0"/>
    <xf numFmtId="0" fontId="5" fillId="3" borderId="0" applyNumberFormat="0" applyBorder="0" applyAlignment="0" applyProtection="0"/>
    <xf numFmtId="0" fontId="9" fillId="0" borderId="0" applyNumberFormat="0" applyFill="0" applyBorder="0" applyAlignment="0" applyProtection="0"/>
    <xf numFmtId="0" fontId="10" fillId="19" borderId="0" applyNumberFormat="0" applyBorder="0" applyAlignment="0" applyProtection="0"/>
    <xf numFmtId="0" fontId="28" fillId="0" borderId="16" applyNumberFormat="0" applyFill="0" applyAlignment="0" applyProtection="0"/>
    <xf numFmtId="0" fontId="29" fillId="0" borderId="17" applyNumberFormat="0" applyFill="0" applyAlignment="0" applyProtection="0"/>
    <xf numFmtId="0" fontId="30" fillId="0" borderId="18" applyNumberFormat="0" applyFill="0" applyAlignment="0" applyProtection="0"/>
    <xf numFmtId="0" fontId="30" fillId="0" borderId="0" applyNumberFormat="0" applyFill="0" applyBorder="0" applyAlignment="0" applyProtection="0"/>
    <xf numFmtId="0" fontId="14" fillId="5" borderId="40" applyNumberFormat="0" applyAlignment="0" applyProtection="0"/>
    <xf numFmtId="0" fontId="31" fillId="0" borderId="19" applyNumberFormat="0" applyFill="0" applyAlignment="0" applyProtection="0"/>
    <xf numFmtId="0" fontId="32" fillId="7" borderId="0" applyNumberFormat="0" applyBorder="0" applyAlignment="0" applyProtection="0"/>
    <xf numFmtId="0" fontId="5" fillId="6" borderId="0" applyNumberFormat="0" applyBorder="0" applyAlignment="0" applyProtection="0"/>
    <xf numFmtId="0" fontId="5" fillId="8" borderId="0" applyNumberFormat="0" applyBorder="0" applyAlignment="0" applyProtection="0"/>
    <xf numFmtId="0" fontId="5" fillId="10" borderId="0" applyNumberFormat="0" applyBorder="0" applyAlignment="0" applyProtection="0"/>
    <xf numFmtId="0" fontId="5" fillId="9" borderId="0" applyNumberFormat="0" applyBorder="0" applyAlignment="0" applyProtection="0"/>
    <xf numFmtId="0" fontId="4" fillId="4" borderId="0" applyNumberFormat="0" applyBorder="0" applyAlignment="0" applyProtection="0"/>
    <xf numFmtId="0" fontId="4" fillId="6" borderId="0" applyNumberFormat="0" applyBorder="0" applyAlignment="0" applyProtection="0"/>
    <xf numFmtId="0" fontId="3" fillId="4" borderId="41" applyNumberFormat="0" applyFont="0" applyAlignment="0" applyProtection="0"/>
    <xf numFmtId="0" fontId="17" fillId="37" borderId="42" applyNumberFormat="0" applyAlignment="0" applyProtection="0"/>
    <xf numFmtId="9" fontId="3" fillId="0" borderId="0" applyFont="0" applyFill="0" applyBorder="0" applyAlignment="0" applyProtection="0"/>
    <xf numFmtId="4" fontId="23" fillId="7" borderId="43" applyNumberFormat="0" applyProtection="0">
      <alignment vertical="center"/>
    </xf>
    <xf numFmtId="4" fontId="35" fillId="7" borderId="43" applyNumberFormat="0" applyProtection="0">
      <alignment vertical="center"/>
    </xf>
    <xf numFmtId="4" fontId="23" fillId="7" borderId="43" applyNumberFormat="0" applyProtection="0">
      <alignment horizontal="left" vertical="center" indent="1"/>
    </xf>
    <xf numFmtId="0" fontId="23" fillId="7" borderId="43" applyNumberFormat="0" applyProtection="0">
      <alignment horizontal="left" vertical="top" indent="1"/>
    </xf>
    <xf numFmtId="0" fontId="4" fillId="3" borderId="0" applyNumberFormat="0" applyBorder="0" applyAlignment="0" applyProtection="0"/>
    <xf numFmtId="4" fontId="22" fillId="8" borderId="43" applyNumberFormat="0" applyProtection="0">
      <alignment horizontal="right" vertical="center"/>
    </xf>
    <xf numFmtId="4" fontId="22" fillId="3" borderId="43" applyNumberFormat="0" applyProtection="0">
      <alignment horizontal="right" vertical="center"/>
    </xf>
    <xf numFmtId="4" fontId="22" fillId="14" borderId="43" applyNumberFormat="0" applyProtection="0">
      <alignment horizontal="right" vertical="center"/>
    </xf>
    <xf numFmtId="4" fontId="22" fillId="10" borderId="43" applyNumberFormat="0" applyProtection="0">
      <alignment horizontal="right" vertical="center"/>
    </xf>
    <xf numFmtId="4" fontId="22" fillId="23" borderId="43" applyNumberFormat="0" applyProtection="0">
      <alignment horizontal="right" vertical="center"/>
    </xf>
    <xf numFmtId="4" fontId="22" fillId="9" borderId="43" applyNumberFormat="0" applyProtection="0">
      <alignment horizontal="right" vertical="center"/>
    </xf>
    <xf numFmtId="4" fontId="22" fillId="34" borderId="43" applyNumberFormat="0" applyProtection="0">
      <alignment horizontal="right" vertical="center"/>
    </xf>
    <xf numFmtId="4" fontId="22" fillId="42" borderId="43" applyNumberFormat="0" applyProtection="0">
      <alignment horizontal="right" vertical="center"/>
    </xf>
    <xf numFmtId="4" fontId="22" fillId="20" borderId="43" applyNumberFormat="0" applyProtection="0">
      <alignment horizontal="right" vertical="center"/>
    </xf>
    <xf numFmtId="0" fontId="4" fillId="6" borderId="0" applyNumberFormat="0" applyBorder="0" applyAlignment="0" applyProtection="0"/>
    <xf numFmtId="0" fontId="4" fillId="4" borderId="0" applyNumberFormat="0" applyBorder="0" applyAlignment="0" applyProtection="0"/>
    <xf numFmtId="0" fontId="4" fillId="6" borderId="0" applyNumberFormat="0" applyBorder="0" applyAlignment="0" applyProtection="0"/>
    <xf numFmtId="4" fontId="22" fillId="41" borderId="43" applyNumberFormat="0" applyProtection="0">
      <alignment horizontal="right" vertical="center"/>
    </xf>
    <xf numFmtId="0" fontId="4" fillId="5" borderId="0" applyNumberFormat="0" applyBorder="0" applyAlignment="0" applyProtection="0"/>
    <xf numFmtId="0" fontId="4" fillId="4" borderId="0" applyNumberFormat="0" applyBorder="0" applyAlignment="0" applyProtection="0"/>
    <xf numFmtId="0" fontId="3" fillId="12" borderId="43" applyNumberFormat="0" applyProtection="0">
      <alignment horizontal="left" vertical="center" indent="1"/>
    </xf>
    <xf numFmtId="0" fontId="3" fillId="12" borderId="43" applyNumberFormat="0" applyProtection="0">
      <alignment horizontal="left" vertical="top" indent="1"/>
    </xf>
    <xf numFmtId="0" fontId="3" fillId="41" borderId="43" applyNumberFormat="0" applyProtection="0">
      <alignment horizontal="left" vertical="center" indent="1"/>
    </xf>
    <xf numFmtId="0" fontId="3" fillId="41" borderId="43" applyNumberFormat="0" applyProtection="0">
      <alignment horizontal="left" vertical="top" indent="1"/>
    </xf>
    <xf numFmtId="0" fontId="3" fillId="2" borderId="43" applyNumberFormat="0" applyProtection="0">
      <alignment horizontal="left" vertical="center" indent="1"/>
    </xf>
    <xf numFmtId="0" fontId="3" fillId="2" borderId="43" applyNumberFormat="0" applyProtection="0">
      <alignment horizontal="left" vertical="top" indent="1"/>
    </xf>
    <xf numFmtId="0" fontId="3" fillId="44" borderId="43" applyNumberFormat="0" applyProtection="0">
      <alignment horizontal="left" vertical="center" indent="1"/>
    </xf>
    <xf numFmtId="0" fontId="3" fillId="44" borderId="43" applyNumberFormat="0" applyProtection="0">
      <alignment horizontal="left" vertical="top" indent="1"/>
    </xf>
    <xf numFmtId="0" fontId="3" fillId="16" borderId="33" applyNumberFormat="0">
      <protection locked="0"/>
    </xf>
    <xf numFmtId="4" fontId="22" fillId="4" borderId="43" applyNumberFormat="0" applyProtection="0">
      <alignment vertical="center"/>
    </xf>
    <xf numFmtId="4" fontId="36" fillId="4" borderId="43" applyNumberFormat="0" applyProtection="0">
      <alignment vertical="center"/>
    </xf>
    <xf numFmtId="4" fontId="22" fillId="4" borderId="43" applyNumberFormat="0" applyProtection="0">
      <alignment horizontal="left" vertical="center" indent="1"/>
    </xf>
    <xf numFmtId="0" fontId="22" fillId="4" borderId="43" applyNumberFormat="0" applyProtection="0">
      <alignment horizontal="left" vertical="top" indent="1"/>
    </xf>
    <xf numFmtId="4" fontId="22" fillId="44" borderId="43" applyNumberFormat="0" applyProtection="0">
      <alignment horizontal="right" vertical="center"/>
    </xf>
    <xf numFmtId="4" fontId="36" fillId="44" borderId="43" applyNumberFormat="0" applyProtection="0">
      <alignment horizontal="right" vertical="center"/>
    </xf>
    <xf numFmtId="4" fontId="22" fillId="41" borderId="43" applyNumberFormat="0" applyProtection="0">
      <alignment horizontal="left" vertical="center" indent="1"/>
    </xf>
    <xf numFmtId="0" fontId="22" fillId="41" borderId="43" applyNumberFormat="0" applyProtection="0">
      <alignment horizontal="left" vertical="top" indent="1"/>
    </xf>
    <xf numFmtId="0" fontId="4" fillId="3" borderId="0" applyNumberFormat="0" applyBorder="0" applyAlignment="0" applyProtection="0"/>
    <xf numFmtId="4" fontId="25" fillId="44" borderId="43" applyNumberFormat="0" applyProtection="0">
      <alignment horizontal="right" vertical="center"/>
    </xf>
    <xf numFmtId="0" fontId="4" fillId="2" borderId="0" applyNumberFormat="0" applyBorder="0" applyAlignment="0" applyProtection="0"/>
    <xf numFmtId="0" fontId="33" fillId="0" borderId="0" applyNumberFormat="0" applyFill="0" applyBorder="0" applyAlignment="0" applyProtection="0"/>
    <xf numFmtId="0" fontId="19" fillId="0" borderId="44" applyNumberFormat="0" applyFill="0" applyAlignment="0" applyProtection="0"/>
    <xf numFmtId="0" fontId="15" fillId="0" borderId="0" applyNumberFormat="0" applyFill="0" applyBorder="0" applyAlignment="0" applyProtection="0"/>
    <xf numFmtId="0" fontId="3" fillId="16" borderId="33" applyNumberFormat="0">
      <protection locked="0"/>
    </xf>
    <xf numFmtId="0" fontId="5" fillId="6" borderId="0" applyNumberFormat="0" applyBorder="0" applyAlignment="0" applyProtection="0"/>
    <xf numFmtId="0" fontId="4" fillId="7" borderId="0" applyNumberFormat="0" applyBorder="0" applyAlignment="0" applyProtection="0"/>
    <xf numFmtId="0" fontId="15" fillId="0" borderId="0" applyNumberFormat="0" applyFill="0" applyBorder="0" applyAlignment="0" applyProtection="0"/>
    <xf numFmtId="0" fontId="19" fillId="0" borderId="51" applyNumberFormat="0" applyFill="0" applyAlignment="0" applyProtection="0"/>
    <xf numFmtId="0" fontId="18" fillId="0" borderId="0" applyNumberFormat="0" applyFill="0" applyBorder="0" applyAlignment="0" applyProtection="0"/>
    <xf numFmtId="0" fontId="17" fillId="16" borderId="48" applyNumberFormat="0" applyAlignment="0" applyProtection="0"/>
    <xf numFmtId="0" fontId="4" fillId="18" borderId="0" applyNumberFormat="0" applyBorder="0" applyAlignment="0" applyProtection="0"/>
    <xf numFmtId="0" fontId="4" fillId="8" borderId="0" applyNumberFormat="0" applyBorder="0" applyAlignment="0" applyProtection="0"/>
    <xf numFmtId="0" fontId="4" fillId="19" borderId="0" applyNumberFormat="0" applyBorder="0" applyAlignment="0" applyProtection="0"/>
    <xf numFmtId="0" fontId="4" fillId="15" borderId="0" applyNumberFormat="0" applyBorder="0" applyAlignment="0" applyProtection="0"/>
    <xf numFmtId="0" fontId="4" fillId="6" borderId="0" applyNumberFormat="0" applyBorder="0" applyAlignment="0" applyProtection="0"/>
    <xf numFmtId="0" fontId="4" fillId="5" borderId="0" applyNumberFormat="0" applyBorder="0" applyAlignment="0" applyProtection="0"/>
    <xf numFmtId="0" fontId="4" fillId="2" borderId="0" applyNumberFormat="0" applyBorder="0" applyAlignment="0" applyProtection="0"/>
    <xf numFmtId="0" fontId="4" fillId="3" borderId="0" applyNumberFormat="0" applyBorder="0" applyAlignment="0" applyProtection="0"/>
    <xf numFmtId="0" fontId="4" fillId="20" borderId="0" applyNumberFormat="0" applyBorder="0" applyAlignment="0" applyProtection="0"/>
    <xf numFmtId="0" fontId="4" fillId="15" borderId="0" applyNumberFormat="0" applyBorder="0" applyAlignment="0" applyProtection="0"/>
    <xf numFmtId="0" fontId="4" fillId="2" borderId="0" applyNumberFormat="0" applyBorder="0" applyAlignment="0" applyProtection="0"/>
    <xf numFmtId="0" fontId="4" fillId="10" borderId="0" applyNumberFormat="0" applyBorder="0" applyAlignment="0" applyProtection="0"/>
    <xf numFmtId="0" fontId="5" fillId="21" borderId="0" applyNumberFormat="0" applyBorder="0" applyAlignment="0" applyProtection="0"/>
    <xf numFmtId="0" fontId="5" fillId="3" borderId="0" applyNumberFormat="0" applyBorder="0" applyAlignment="0" applyProtection="0"/>
    <xf numFmtId="0" fontId="5" fillId="20" borderId="0" applyNumberFormat="0" applyBorder="0" applyAlignment="0" applyProtection="0"/>
    <xf numFmtId="0" fontId="5" fillId="22" borderId="0" applyNumberFormat="0" applyBorder="0" applyAlignment="0" applyProtection="0"/>
    <xf numFmtId="0" fontId="5" fillId="13" borderId="0" applyNumberFormat="0" applyBorder="0" applyAlignment="0" applyProtection="0"/>
    <xf numFmtId="0" fontId="5" fillId="23" borderId="0" applyNumberFormat="0" applyBorder="0" applyAlignment="0" applyProtection="0"/>
    <xf numFmtId="0" fontId="3" fillId="4" borderId="47" applyNumberFormat="0" applyFont="0" applyAlignment="0" applyProtection="0"/>
    <xf numFmtId="0" fontId="3" fillId="0" borderId="0"/>
    <xf numFmtId="0" fontId="5" fillId="27" borderId="0" applyNumberFormat="0" applyBorder="0" applyAlignment="0" applyProtection="0"/>
    <xf numFmtId="0" fontId="16" fillId="7" borderId="0" applyNumberFormat="0" applyBorder="0" applyAlignment="0" applyProtection="0"/>
    <xf numFmtId="0" fontId="15" fillId="0" borderId="6" applyNumberFormat="0" applyFill="0" applyAlignment="0" applyProtection="0"/>
    <xf numFmtId="0" fontId="14" fillId="7" borderId="46" applyNumberFormat="0" applyAlignment="0" applyProtection="0"/>
    <xf numFmtId="0" fontId="5" fillId="14" borderId="0" applyNumberFormat="0" applyBorder="0" applyAlignment="0" applyProtection="0"/>
    <xf numFmtId="0" fontId="13" fillId="0" borderId="0" applyNumberFormat="0" applyFill="0" applyBorder="0" applyAlignment="0" applyProtection="0"/>
    <xf numFmtId="0" fontId="13" fillId="0" borderId="5" applyNumberFormat="0" applyFill="0" applyAlignment="0" applyProtection="0"/>
    <xf numFmtId="0" fontId="12" fillId="0" borderId="4" applyNumberFormat="0" applyFill="0" applyAlignment="0" applyProtection="0"/>
    <xf numFmtId="0" fontId="5" fillId="34" borderId="0" applyNumberFormat="0" applyBorder="0" applyAlignment="0" applyProtection="0"/>
    <xf numFmtId="0" fontId="11" fillId="0" borderId="3" applyNumberFormat="0" applyFill="0" applyAlignment="0" applyProtection="0"/>
    <xf numFmtId="0" fontId="10" fillId="6" borderId="0" applyNumberFormat="0" applyBorder="0" applyAlignment="0" applyProtection="0"/>
    <xf numFmtId="0" fontId="9" fillId="0" borderId="0" applyNumberFormat="0" applyFill="0" applyBorder="0" applyAlignment="0" applyProtection="0"/>
    <xf numFmtId="0" fontId="5" fillId="22" borderId="0" applyNumberFormat="0" applyBorder="0" applyAlignment="0" applyProtection="0"/>
    <xf numFmtId="0" fontId="8" fillId="17" borderId="2" applyNumberFormat="0" applyAlignment="0" applyProtection="0"/>
    <xf numFmtId="0" fontId="7" fillId="16" borderId="46" applyNumberFormat="0" applyAlignment="0" applyProtection="0"/>
    <xf numFmtId="0" fontId="6" fillId="15"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3"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6" fillId="8" borderId="0" applyNumberFormat="0" applyBorder="0" applyAlignment="0" applyProtection="0"/>
    <xf numFmtId="0" fontId="27" fillId="37" borderId="46" applyNumberFormat="0" applyAlignment="0" applyProtection="0"/>
    <xf numFmtId="0" fontId="8" fillId="17" borderId="2" applyNumberFormat="0" applyAlignment="0" applyProtection="0"/>
    <xf numFmtId="43" fontId="3" fillId="0" borderId="0" applyFont="0" applyFill="0" applyBorder="0" applyAlignment="0" applyProtection="0"/>
    <xf numFmtId="0" fontId="5" fillId="10" borderId="0" applyNumberFormat="0" applyBorder="0" applyAlignment="0" applyProtection="0"/>
    <xf numFmtId="0" fontId="5" fillId="9" borderId="0" applyNumberFormat="0" applyBorder="0" applyAlignment="0" applyProtection="0"/>
    <xf numFmtId="0" fontId="5" fillId="11" borderId="0" applyNumberFormat="0" applyBorder="0" applyAlignment="0" applyProtection="0"/>
    <xf numFmtId="0" fontId="5" fillId="3" borderId="0" applyNumberFormat="0" applyBorder="0" applyAlignment="0" applyProtection="0"/>
    <xf numFmtId="0" fontId="9" fillId="0" borderId="0" applyNumberFormat="0" applyFill="0" applyBorder="0" applyAlignment="0" applyProtection="0"/>
    <xf numFmtId="0" fontId="10" fillId="19" borderId="0" applyNumberFormat="0" applyBorder="0" applyAlignment="0" applyProtection="0"/>
    <xf numFmtId="0" fontId="28" fillId="0" borderId="16" applyNumberFormat="0" applyFill="0" applyAlignment="0" applyProtection="0"/>
    <xf numFmtId="0" fontId="29" fillId="0" borderId="17" applyNumberFormat="0" applyFill="0" applyAlignment="0" applyProtection="0"/>
    <xf numFmtId="0" fontId="30" fillId="0" borderId="18" applyNumberFormat="0" applyFill="0" applyAlignment="0" applyProtection="0"/>
    <xf numFmtId="0" fontId="30" fillId="0" borderId="0" applyNumberFormat="0" applyFill="0" applyBorder="0" applyAlignment="0" applyProtection="0"/>
    <xf numFmtId="0" fontId="14" fillId="5" borderId="46" applyNumberFormat="0" applyAlignment="0" applyProtection="0"/>
    <xf numFmtId="0" fontId="31" fillId="0" borderId="19" applyNumberFormat="0" applyFill="0" applyAlignment="0" applyProtection="0"/>
    <xf numFmtId="0" fontId="32" fillId="7" borderId="0" applyNumberFormat="0" applyBorder="0" applyAlignment="0" applyProtection="0"/>
    <xf numFmtId="0" fontId="5" fillId="6" borderId="0" applyNumberFormat="0" applyBorder="0" applyAlignment="0" applyProtection="0"/>
    <xf numFmtId="0" fontId="5" fillId="8" borderId="0" applyNumberFormat="0" applyBorder="0" applyAlignment="0" applyProtection="0"/>
    <xf numFmtId="0" fontId="5" fillId="10" borderId="0" applyNumberFormat="0" applyBorder="0" applyAlignment="0" applyProtection="0"/>
    <xf numFmtId="0" fontId="5" fillId="9" borderId="0" applyNumberFormat="0" applyBorder="0" applyAlignment="0" applyProtection="0"/>
    <xf numFmtId="0" fontId="4" fillId="4" borderId="0" applyNumberFormat="0" applyBorder="0" applyAlignment="0" applyProtection="0"/>
    <xf numFmtId="0" fontId="4" fillId="6" borderId="0" applyNumberFormat="0" applyBorder="0" applyAlignment="0" applyProtection="0"/>
    <xf numFmtId="0" fontId="3" fillId="4" borderId="47" applyNumberFormat="0" applyFont="0" applyAlignment="0" applyProtection="0"/>
    <xf numFmtId="0" fontId="17" fillId="37" borderId="48" applyNumberFormat="0" applyAlignment="0" applyProtection="0"/>
    <xf numFmtId="9" fontId="3" fillId="0" borderId="0" applyFont="0" applyFill="0" applyBorder="0" applyAlignment="0" applyProtection="0"/>
    <xf numFmtId="4" fontId="23" fillId="7" borderId="49" applyNumberFormat="0" applyProtection="0">
      <alignment vertical="center"/>
    </xf>
    <xf numFmtId="4" fontId="35" fillId="7" borderId="49" applyNumberFormat="0" applyProtection="0">
      <alignment vertical="center"/>
    </xf>
    <xf numFmtId="4" fontId="23" fillId="7" borderId="49" applyNumberFormat="0" applyProtection="0">
      <alignment horizontal="left" vertical="center" indent="1"/>
    </xf>
    <xf numFmtId="0" fontId="23" fillId="7" borderId="49" applyNumberFormat="0" applyProtection="0">
      <alignment horizontal="left" vertical="top" indent="1"/>
    </xf>
    <xf numFmtId="0" fontId="4" fillId="3" borderId="0" applyNumberFormat="0" applyBorder="0" applyAlignment="0" applyProtection="0"/>
    <xf numFmtId="4" fontId="22" fillId="8" borderId="49" applyNumberFormat="0" applyProtection="0">
      <alignment horizontal="right" vertical="center"/>
    </xf>
    <xf numFmtId="4" fontId="22" fillId="3" borderId="49" applyNumberFormat="0" applyProtection="0">
      <alignment horizontal="right" vertical="center"/>
    </xf>
    <xf numFmtId="4" fontId="22" fillId="14" borderId="49" applyNumberFormat="0" applyProtection="0">
      <alignment horizontal="right" vertical="center"/>
    </xf>
    <xf numFmtId="4" fontId="22" fillId="10" borderId="49" applyNumberFormat="0" applyProtection="0">
      <alignment horizontal="right" vertical="center"/>
    </xf>
    <xf numFmtId="4" fontId="22" fillId="23" borderId="49" applyNumberFormat="0" applyProtection="0">
      <alignment horizontal="right" vertical="center"/>
    </xf>
    <xf numFmtId="4" fontId="22" fillId="9" borderId="49" applyNumberFormat="0" applyProtection="0">
      <alignment horizontal="right" vertical="center"/>
    </xf>
    <xf numFmtId="4" fontId="22" fillId="34" borderId="49" applyNumberFormat="0" applyProtection="0">
      <alignment horizontal="right" vertical="center"/>
    </xf>
    <xf numFmtId="4" fontId="22" fillId="42" borderId="49" applyNumberFormat="0" applyProtection="0">
      <alignment horizontal="right" vertical="center"/>
    </xf>
    <xf numFmtId="4" fontId="22" fillId="20" borderId="49" applyNumberFormat="0" applyProtection="0">
      <alignment horizontal="right" vertical="center"/>
    </xf>
    <xf numFmtId="0" fontId="4" fillId="6" borderId="0" applyNumberFormat="0" applyBorder="0" applyAlignment="0" applyProtection="0"/>
    <xf numFmtId="0" fontId="4" fillId="4" borderId="0" applyNumberFormat="0" applyBorder="0" applyAlignment="0" applyProtection="0"/>
    <xf numFmtId="0" fontId="4" fillId="6" borderId="0" applyNumberFormat="0" applyBorder="0" applyAlignment="0" applyProtection="0"/>
    <xf numFmtId="4" fontId="22" fillId="41" borderId="49" applyNumberFormat="0" applyProtection="0">
      <alignment horizontal="right" vertical="center"/>
    </xf>
    <xf numFmtId="0" fontId="4" fillId="5" borderId="0" applyNumberFormat="0" applyBorder="0" applyAlignment="0" applyProtection="0"/>
    <xf numFmtId="0" fontId="4" fillId="4" borderId="0" applyNumberFormat="0" applyBorder="0" applyAlignment="0" applyProtection="0"/>
    <xf numFmtId="0" fontId="3" fillId="12" borderId="49" applyNumberFormat="0" applyProtection="0">
      <alignment horizontal="left" vertical="center" indent="1"/>
    </xf>
    <xf numFmtId="0" fontId="3" fillId="12" borderId="49" applyNumberFormat="0" applyProtection="0">
      <alignment horizontal="left" vertical="top" indent="1"/>
    </xf>
    <xf numFmtId="0" fontId="3" fillId="41" borderId="49" applyNumberFormat="0" applyProtection="0">
      <alignment horizontal="left" vertical="center" indent="1"/>
    </xf>
    <xf numFmtId="0" fontId="3" fillId="41" borderId="49" applyNumberFormat="0" applyProtection="0">
      <alignment horizontal="left" vertical="top" indent="1"/>
    </xf>
    <xf numFmtId="0" fontId="3" fillId="2" borderId="49" applyNumberFormat="0" applyProtection="0">
      <alignment horizontal="left" vertical="center" indent="1"/>
    </xf>
    <xf numFmtId="0" fontId="3" fillId="2" borderId="49" applyNumberFormat="0" applyProtection="0">
      <alignment horizontal="left" vertical="top" indent="1"/>
    </xf>
    <xf numFmtId="0" fontId="3" fillId="44" borderId="49" applyNumberFormat="0" applyProtection="0">
      <alignment horizontal="left" vertical="center" indent="1"/>
    </xf>
    <xf numFmtId="0" fontId="3" fillId="44" borderId="49" applyNumberFormat="0" applyProtection="0">
      <alignment horizontal="left" vertical="top" indent="1"/>
    </xf>
    <xf numFmtId="0" fontId="3" fillId="16" borderId="33" applyNumberFormat="0">
      <protection locked="0"/>
    </xf>
    <xf numFmtId="4" fontId="22" fillId="4" borderId="49" applyNumberFormat="0" applyProtection="0">
      <alignment vertical="center"/>
    </xf>
    <xf numFmtId="4" fontId="36" fillId="4" borderId="49" applyNumberFormat="0" applyProtection="0">
      <alignment vertical="center"/>
    </xf>
    <xf numFmtId="4" fontId="22" fillId="4" borderId="49" applyNumberFormat="0" applyProtection="0">
      <alignment horizontal="left" vertical="center" indent="1"/>
    </xf>
    <xf numFmtId="0" fontId="22" fillId="4" borderId="49" applyNumberFormat="0" applyProtection="0">
      <alignment horizontal="left" vertical="top" indent="1"/>
    </xf>
    <xf numFmtId="4" fontId="22" fillId="44" borderId="49" applyNumberFormat="0" applyProtection="0">
      <alignment horizontal="right" vertical="center"/>
    </xf>
    <xf numFmtId="4" fontId="36" fillId="44" borderId="49" applyNumberFormat="0" applyProtection="0">
      <alignment horizontal="right" vertical="center"/>
    </xf>
    <xf numFmtId="4" fontId="22" fillId="41" borderId="49" applyNumberFormat="0" applyProtection="0">
      <alignment horizontal="left" vertical="center" indent="1"/>
    </xf>
    <xf numFmtId="0" fontId="22" fillId="41" borderId="49" applyNumberFormat="0" applyProtection="0">
      <alignment horizontal="left" vertical="top" indent="1"/>
    </xf>
    <xf numFmtId="0" fontId="4" fillId="3" borderId="0" applyNumberFormat="0" applyBorder="0" applyAlignment="0" applyProtection="0"/>
    <xf numFmtId="4" fontId="25" fillId="44" borderId="49" applyNumberFormat="0" applyProtection="0">
      <alignment horizontal="right" vertical="center"/>
    </xf>
    <xf numFmtId="0" fontId="4" fillId="2" borderId="0" applyNumberFormat="0" applyBorder="0" applyAlignment="0" applyProtection="0"/>
    <xf numFmtId="0" fontId="33" fillId="0" borderId="0" applyNumberFormat="0" applyFill="0" applyBorder="0" applyAlignment="0" applyProtection="0"/>
    <xf numFmtId="0" fontId="19" fillId="0" borderId="50" applyNumberFormat="0" applyFill="0" applyAlignment="0" applyProtection="0"/>
    <xf numFmtId="0" fontId="15" fillId="0" borderId="0" applyNumberFormat="0" applyFill="0" applyBorder="0" applyAlignment="0" applyProtection="0"/>
    <xf numFmtId="0" fontId="3" fillId="16" borderId="33" applyNumberFormat="0">
      <protection locked="0"/>
    </xf>
    <xf numFmtId="0" fontId="4" fillId="18" borderId="0" applyNumberFormat="0" applyBorder="0" applyAlignment="0" applyProtection="0"/>
    <xf numFmtId="0" fontId="4" fillId="8" borderId="0" applyNumberFormat="0" applyBorder="0" applyAlignment="0" applyProtection="0"/>
    <xf numFmtId="0" fontId="4" fillId="19" borderId="0" applyNumberFormat="0" applyBorder="0" applyAlignment="0" applyProtection="0"/>
    <xf numFmtId="0" fontId="4" fillId="15" borderId="0" applyNumberFormat="0" applyBorder="0" applyAlignment="0" applyProtection="0"/>
    <xf numFmtId="0" fontId="4" fillId="6" borderId="0" applyNumberFormat="0" applyBorder="0" applyAlignment="0" applyProtection="0"/>
    <xf numFmtId="0" fontId="4" fillId="5" borderId="0" applyNumberFormat="0" applyBorder="0" applyAlignment="0" applyProtection="0"/>
    <xf numFmtId="0" fontId="4" fillId="2" borderId="0" applyNumberFormat="0" applyBorder="0" applyAlignment="0" applyProtection="0"/>
    <xf numFmtId="0" fontId="4" fillId="3" borderId="0" applyNumberFormat="0" applyBorder="0" applyAlignment="0" applyProtection="0"/>
    <xf numFmtId="0" fontId="4" fillId="20" borderId="0" applyNumberFormat="0" applyBorder="0" applyAlignment="0" applyProtection="0"/>
    <xf numFmtId="0" fontId="4" fillId="15" borderId="0" applyNumberFormat="0" applyBorder="0" applyAlignment="0" applyProtection="0"/>
    <xf numFmtId="0" fontId="4" fillId="2" borderId="0" applyNumberFormat="0" applyBorder="0" applyAlignment="0" applyProtection="0"/>
    <xf numFmtId="0" fontId="4" fillId="10" borderId="0" applyNumberFormat="0" applyBorder="0" applyAlignment="0" applyProtection="0"/>
    <xf numFmtId="0" fontId="5" fillId="21" borderId="0" applyNumberFormat="0" applyBorder="0" applyAlignment="0" applyProtection="0"/>
    <xf numFmtId="0" fontId="5" fillId="3" borderId="0" applyNumberFormat="0" applyBorder="0" applyAlignment="0" applyProtection="0"/>
    <xf numFmtId="0" fontId="5" fillId="20" borderId="0" applyNumberFormat="0" applyBorder="0" applyAlignment="0" applyProtection="0"/>
    <xf numFmtId="0" fontId="5" fillId="22" borderId="0" applyNumberFormat="0" applyBorder="0" applyAlignment="0" applyProtection="0"/>
    <xf numFmtId="0" fontId="5" fillId="13"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14" borderId="0" applyNumberFormat="0" applyBorder="0" applyAlignment="0" applyProtection="0"/>
    <xf numFmtId="0" fontId="5" fillId="34" borderId="0" applyNumberFormat="0" applyBorder="0" applyAlignment="0" applyProtection="0"/>
    <xf numFmtId="0" fontId="5" fillId="22" borderId="0" applyNumberFormat="0" applyBorder="0" applyAlignment="0" applyProtection="0"/>
    <xf numFmtId="0" fontId="5" fillId="13" borderId="0" applyNumberFormat="0" applyBorder="0" applyAlignment="0" applyProtection="0"/>
    <xf numFmtId="0" fontId="5" fillId="9" borderId="0" applyNumberFormat="0" applyBorder="0" applyAlignment="0" applyProtection="0"/>
    <xf numFmtId="0" fontId="6" fillId="8" borderId="0" applyNumberFormat="0" applyBorder="0" applyAlignment="0" applyProtection="0"/>
    <xf numFmtId="0" fontId="27" fillId="37" borderId="46" applyNumberFormat="0" applyAlignment="0" applyProtection="0"/>
    <xf numFmtId="0" fontId="8" fillId="17" borderId="2" applyNumberFormat="0" applyAlignment="0" applyProtection="0"/>
    <xf numFmtId="43" fontId="3" fillId="0" borderId="0" applyFont="0" applyFill="0" applyBorder="0" applyAlignment="0" applyProtection="0"/>
    <xf numFmtId="0" fontId="9" fillId="0" borderId="0" applyNumberFormat="0" applyFill="0" applyBorder="0" applyAlignment="0" applyProtection="0"/>
    <xf numFmtId="0" fontId="10" fillId="19" borderId="0" applyNumberFormat="0" applyBorder="0" applyAlignment="0" applyProtection="0"/>
    <xf numFmtId="0" fontId="28" fillId="0" borderId="16" applyNumberFormat="0" applyFill="0" applyAlignment="0" applyProtection="0"/>
    <xf numFmtId="0" fontId="29" fillId="0" borderId="17" applyNumberFormat="0" applyFill="0" applyAlignment="0" applyProtection="0"/>
    <xf numFmtId="0" fontId="30" fillId="0" borderId="18" applyNumberFormat="0" applyFill="0" applyAlignment="0" applyProtection="0"/>
    <xf numFmtId="0" fontId="30" fillId="0" borderId="0" applyNumberFormat="0" applyFill="0" applyBorder="0" applyAlignment="0" applyProtection="0"/>
    <xf numFmtId="0" fontId="14" fillId="5" borderId="46" applyNumberFormat="0" applyAlignment="0" applyProtection="0"/>
    <xf numFmtId="0" fontId="31" fillId="0" borderId="19" applyNumberFormat="0" applyFill="0" applyAlignment="0" applyProtection="0"/>
    <xf numFmtId="0" fontId="32" fillId="7" borderId="0" applyNumberFormat="0" applyBorder="0" applyAlignment="0" applyProtection="0"/>
    <xf numFmtId="0" fontId="3" fillId="4" borderId="47" applyNumberFormat="0" applyFont="0" applyAlignment="0" applyProtection="0"/>
    <xf numFmtId="0" fontId="17" fillId="37" borderId="48" applyNumberFormat="0" applyAlignment="0" applyProtection="0"/>
    <xf numFmtId="9" fontId="3" fillId="0" borderId="0" applyFont="0" applyFill="0" applyBorder="0" applyAlignment="0" applyProtection="0"/>
    <xf numFmtId="4" fontId="23" fillId="7" borderId="49" applyNumberFormat="0" applyProtection="0">
      <alignment vertical="center"/>
    </xf>
    <xf numFmtId="4" fontId="35" fillId="7" borderId="49" applyNumberFormat="0" applyProtection="0">
      <alignment vertical="center"/>
    </xf>
    <xf numFmtId="4" fontId="23" fillId="7" borderId="49" applyNumberFormat="0" applyProtection="0">
      <alignment horizontal="left" vertical="center" indent="1"/>
    </xf>
    <xf numFmtId="0" fontId="23" fillId="7" borderId="49" applyNumberFormat="0" applyProtection="0">
      <alignment horizontal="left" vertical="top" indent="1"/>
    </xf>
    <xf numFmtId="4" fontId="22" fillId="8" borderId="49" applyNumberFormat="0" applyProtection="0">
      <alignment horizontal="right" vertical="center"/>
    </xf>
    <xf numFmtId="4" fontId="22" fillId="3" borderId="49" applyNumberFormat="0" applyProtection="0">
      <alignment horizontal="right" vertical="center"/>
    </xf>
    <xf numFmtId="4" fontId="22" fillId="14" borderId="49" applyNumberFormat="0" applyProtection="0">
      <alignment horizontal="right" vertical="center"/>
    </xf>
    <xf numFmtId="4" fontId="22" fillId="10" borderId="49" applyNumberFormat="0" applyProtection="0">
      <alignment horizontal="right" vertical="center"/>
    </xf>
    <xf numFmtId="4" fontId="22" fillId="23" borderId="49" applyNumberFormat="0" applyProtection="0">
      <alignment horizontal="right" vertical="center"/>
    </xf>
    <xf numFmtId="4" fontId="22" fillId="9" borderId="49" applyNumberFormat="0" applyProtection="0">
      <alignment horizontal="right" vertical="center"/>
    </xf>
    <xf numFmtId="4" fontId="22" fillId="34" borderId="49" applyNumberFormat="0" applyProtection="0">
      <alignment horizontal="right" vertical="center"/>
    </xf>
    <xf numFmtId="4" fontId="22" fillId="42" borderId="49" applyNumberFormat="0" applyProtection="0">
      <alignment horizontal="right" vertical="center"/>
    </xf>
    <xf numFmtId="4" fontId="22" fillId="20" borderId="49" applyNumberFormat="0" applyProtection="0">
      <alignment horizontal="right" vertical="center"/>
    </xf>
    <xf numFmtId="4" fontId="22" fillId="41" borderId="49" applyNumberFormat="0" applyProtection="0">
      <alignment horizontal="right" vertical="center"/>
    </xf>
    <xf numFmtId="0" fontId="3" fillId="12" borderId="49" applyNumberFormat="0" applyProtection="0">
      <alignment horizontal="left" vertical="center" indent="1"/>
    </xf>
    <xf numFmtId="0" fontId="3" fillId="12" borderId="49" applyNumberFormat="0" applyProtection="0">
      <alignment horizontal="left" vertical="top" indent="1"/>
    </xf>
    <xf numFmtId="0" fontId="3" fillId="41" borderId="49" applyNumberFormat="0" applyProtection="0">
      <alignment horizontal="left" vertical="center" indent="1"/>
    </xf>
    <xf numFmtId="0" fontId="3" fillId="41" borderId="49" applyNumberFormat="0" applyProtection="0">
      <alignment horizontal="left" vertical="top" indent="1"/>
    </xf>
    <xf numFmtId="0" fontId="3" fillId="2" borderId="49" applyNumberFormat="0" applyProtection="0">
      <alignment horizontal="left" vertical="center" indent="1"/>
    </xf>
    <xf numFmtId="0" fontId="3" fillId="2" borderId="49" applyNumberFormat="0" applyProtection="0">
      <alignment horizontal="left" vertical="top" indent="1"/>
    </xf>
    <xf numFmtId="0" fontId="3" fillId="44" borderId="49" applyNumberFormat="0" applyProtection="0">
      <alignment horizontal="left" vertical="center" indent="1"/>
    </xf>
    <xf numFmtId="0" fontId="3" fillId="44" borderId="49" applyNumberFormat="0" applyProtection="0">
      <alignment horizontal="left" vertical="top" indent="1"/>
    </xf>
    <xf numFmtId="0" fontId="3" fillId="16" borderId="33" applyNumberFormat="0">
      <protection locked="0"/>
    </xf>
    <xf numFmtId="4" fontId="22" fillId="4" borderId="49" applyNumberFormat="0" applyProtection="0">
      <alignment vertical="center"/>
    </xf>
    <xf numFmtId="4" fontId="36" fillId="4" borderId="49" applyNumberFormat="0" applyProtection="0">
      <alignment vertical="center"/>
    </xf>
    <xf numFmtId="4" fontId="22" fillId="4" borderId="49" applyNumberFormat="0" applyProtection="0">
      <alignment horizontal="left" vertical="center" indent="1"/>
    </xf>
    <xf numFmtId="0" fontId="22" fillId="4" borderId="49" applyNumberFormat="0" applyProtection="0">
      <alignment horizontal="left" vertical="top" indent="1"/>
    </xf>
    <xf numFmtId="4" fontId="22" fillId="44" borderId="49" applyNumberFormat="0" applyProtection="0">
      <alignment horizontal="right" vertical="center"/>
    </xf>
    <xf numFmtId="4" fontId="36" fillId="44" borderId="49" applyNumberFormat="0" applyProtection="0">
      <alignment horizontal="right" vertical="center"/>
    </xf>
    <xf numFmtId="4" fontId="22" fillId="41" borderId="49" applyNumberFormat="0" applyProtection="0">
      <alignment horizontal="left" vertical="center" indent="1"/>
    </xf>
    <xf numFmtId="0" fontId="22" fillId="41" borderId="49" applyNumberFormat="0" applyProtection="0">
      <alignment horizontal="left" vertical="top" indent="1"/>
    </xf>
    <xf numFmtId="4" fontId="25" fillId="44" borderId="49" applyNumberFormat="0" applyProtection="0">
      <alignment horizontal="right" vertical="center"/>
    </xf>
    <xf numFmtId="0" fontId="33" fillId="0" borderId="0" applyNumberFormat="0" applyFill="0" applyBorder="0" applyAlignment="0" applyProtection="0"/>
    <xf numFmtId="0" fontId="19" fillId="0" borderId="50" applyNumberFormat="0" applyFill="0" applyAlignment="0" applyProtection="0"/>
    <xf numFmtId="0" fontId="15" fillId="0" borderId="0" applyNumberFormat="0" applyFill="0" applyBorder="0" applyAlignment="0" applyProtection="0"/>
    <xf numFmtId="0" fontId="3" fillId="16" borderId="33" applyNumberFormat="0">
      <protection locked="0"/>
    </xf>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56" fillId="0" borderId="0" applyFont="0" applyFill="0" applyBorder="0" applyAlignment="0" applyProtection="0"/>
    <xf numFmtId="44" fontId="56"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58" fillId="0" borderId="0"/>
    <xf numFmtId="0" fontId="5" fillId="9" borderId="0" applyNumberFormat="0" applyBorder="0" applyAlignment="0" applyProtection="0"/>
    <xf numFmtId="0" fontId="5" fillId="9" borderId="0" applyNumberFormat="0" applyBorder="0" applyAlignment="0" applyProtection="0"/>
    <xf numFmtId="0" fontId="5" fillId="13" borderId="0" applyNumberFormat="0" applyBorder="0" applyAlignment="0" applyProtection="0"/>
    <xf numFmtId="0" fontId="5" fillId="22" borderId="0" applyNumberFormat="0" applyBorder="0" applyAlignment="0" applyProtection="0"/>
    <xf numFmtId="0" fontId="5" fillId="34" borderId="0" applyNumberFormat="0" applyBorder="0" applyAlignment="0" applyProtection="0"/>
    <xf numFmtId="0" fontId="5" fillId="27" borderId="0" applyNumberFormat="0" applyBorder="0" applyAlignment="0" applyProtection="0"/>
    <xf numFmtId="0" fontId="5" fillId="14" borderId="0" applyNumberFormat="0" applyBorder="0" applyAlignment="0" applyProtection="0"/>
    <xf numFmtId="0" fontId="5" fillId="34" borderId="0" applyNumberFormat="0" applyBorder="0" applyAlignment="0" applyProtection="0"/>
    <xf numFmtId="0" fontId="5" fillId="22" borderId="0" applyNumberFormat="0" applyBorder="0" applyAlignment="0" applyProtection="0"/>
    <xf numFmtId="0" fontId="5" fillId="13" borderId="0" applyNumberFormat="0" applyBorder="0" applyAlignment="0" applyProtection="0"/>
    <xf numFmtId="0" fontId="5" fillId="9" borderId="0" applyNumberFormat="0" applyBorder="0" applyAlignment="0" applyProtection="0"/>
    <xf numFmtId="0" fontId="5" fillId="14" borderId="0" applyNumberFormat="0" applyBorder="0" applyAlignment="0" applyProtection="0"/>
    <xf numFmtId="0" fontId="27" fillId="37" borderId="75" applyNumberFormat="0" applyAlignment="0" applyProtection="0"/>
    <xf numFmtId="0" fontId="3" fillId="52" borderId="0">
      <protection locked="0"/>
    </xf>
    <xf numFmtId="0" fontId="5" fillId="27" borderId="0" applyNumberFormat="0" applyBorder="0" applyAlignment="0" applyProtection="0"/>
    <xf numFmtId="0" fontId="3" fillId="53" borderId="68">
      <alignment horizontal="center" vertical="center"/>
      <protection locked="0"/>
    </xf>
    <xf numFmtId="181" fontId="58" fillId="0" borderId="0" applyFont="0" applyFill="0" applyBorder="0" applyAlignment="0" applyProtection="0"/>
    <xf numFmtId="43" fontId="58" fillId="0" borderId="0" applyFont="0" applyFill="0" applyBorder="0" applyAlignment="0" applyProtection="0"/>
    <xf numFmtId="0" fontId="5" fillId="13" borderId="0" applyNumberFormat="0" applyBorder="0" applyAlignment="0" applyProtection="0"/>
    <xf numFmtId="0" fontId="5" fillId="22" borderId="0" applyNumberFormat="0" applyBorder="0" applyAlignment="0" applyProtection="0"/>
    <xf numFmtId="0" fontId="5" fillId="34" borderId="0" applyNumberFormat="0" applyBorder="0" applyAlignment="0" applyProtection="0"/>
    <xf numFmtId="43" fontId="3" fillId="0" borderId="0" applyFont="0" applyFill="0" applyBorder="0" applyAlignment="0" applyProtection="0"/>
    <xf numFmtId="0" fontId="5" fillId="14" borderId="0" applyNumberFormat="0" applyBorder="0" applyAlignment="0" applyProtection="0"/>
    <xf numFmtId="0" fontId="5" fillId="27" borderId="0" applyNumberFormat="0" applyBorder="0" applyAlignment="0" applyProtection="0"/>
    <xf numFmtId="0" fontId="14" fillId="5" borderId="75" applyNumberForma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7" fontId="3" fillId="0" borderId="0"/>
    <xf numFmtId="182" fontId="3" fillId="0" borderId="0"/>
    <xf numFmtId="182" fontId="3" fillId="0" borderId="0"/>
    <xf numFmtId="182" fontId="3" fillId="0" borderId="0"/>
    <xf numFmtId="167" fontId="3" fillId="0" borderId="0"/>
    <xf numFmtId="167" fontId="3" fillId="0" borderId="0"/>
    <xf numFmtId="168" fontId="3" fillId="0" borderId="0"/>
    <xf numFmtId="0" fontId="3" fillId="0" borderId="0"/>
    <xf numFmtId="0" fontId="3" fillId="0" borderId="0"/>
    <xf numFmtId="167" fontId="3" fillId="0" borderId="0"/>
    <xf numFmtId="167" fontId="3" fillId="0" borderId="0"/>
    <xf numFmtId="0" fontId="4" fillId="0" borderId="0"/>
    <xf numFmtId="0" fontId="3" fillId="0" borderId="0"/>
    <xf numFmtId="0" fontId="3" fillId="0" borderId="0"/>
    <xf numFmtId="182" fontId="4" fillId="0" borderId="0"/>
    <xf numFmtId="0" fontId="4" fillId="0" borderId="0"/>
    <xf numFmtId="182" fontId="4" fillId="0" borderId="0"/>
    <xf numFmtId="182" fontId="4" fillId="0" borderId="0"/>
    <xf numFmtId="167" fontId="3" fillId="0" borderId="0"/>
    <xf numFmtId="182" fontId="3" fillId="0" borderId="0"/>
    <xf numFmtId="182" fontId="3" fillId="0" borderId="0"/>
    <xf numFmtId="182" fontId="3" fillId="0" borderId="0"/>
    <xf numFmtId="167" fontId="3" fillId="0" borderId="0"/>
    <xf numFmtId="167" fontId="3" fillId="0" borderId="0"/>
    <xf numFmtId="168" fontId="3" fillId="0" borderId="0"/>
    <xf numFmtId="0" fontId="4" fillId="4" borderId="76" applyNumberFormat="0" applyFont="0" applyAlignment="0" applyProtection="0"/>
    <xf numFmtId="0" fontId="4" fillId="4" borderId="76" applyNumberFormat="0" applyFont="0" applyAlignment="0" applyProtection="0"/>
    <xf numFmtId="0" fontId="3" fillId="4" borderId="76" applyNumberFormat="0" applyFont="0" applyAlignment="0" applyProtection="0"/>
    <xf numFmtId="0" fontId="17" fillId="37" borderId="77" applyNumberFormat="0" applyAlignment="0" applyProtection="0"/>
    <xf numFmtId="9" fontId="58" fillId="0" borderId="0" applyFont="0" applyFill="0" applyBorder="0" applyAlignment="0" applyProtection="0"/>
    <xf numFmtId="9" fontId="58" fillId="0" borderId="0" applyFont="0" applyFill="0" applyBorder="0" applyAlignment="0" applyProtection="0"/>
    <xf numFmtId="9" fontId="4" fillId="0" borderId="0" applyFont="0" applyFill="0" applyBorder="0" applyAlignment="0" applyProtection="0"/>
    <xf numFmtId="0" fontId="3" fillId="53" borderId="65">
      <alignment vertical="center"/>
      <protection locked="0"/>
    </xf>
    <xf numFmtId="0" fontId="19" fillId="0" borderId="78" applyNumberFormat="0" applyFill="0" applyAlignment="0" applyProtection="0"/>
    <xf numFmtId="0" fontId="5" fillId="9" borderId="0" applyNumberFormat="0" applyBorder="0" applyAlignment="0" applyProtection="0"/>
    <xf numFmtId="0" fontId="5" fillId="13" borderId="0" applyNumberFormat="0" applyBorder="0" applyAlignment="0" applyProtection="0"/>
    <xf numFmtId="0" fontId="5" fillId="22" borderId="0" applyNumberFormat="0" applyBorder="0" applyAlignment="0" applyProtection="0"/>
    <xf numFmtId="0" fontId="5" fillId="34" borderId="0" applyNumberFormat="0" applyBorder="0" applyAlignment="0" applyProtection="0"/>
    <xf numFmtId="0" fontId="5" fillId="14" borderId="0" applyNumberFormat="0" applyBorder="0" applyAlignment="0" applyProtection="0"/>
    <xf numFmtId="0" fontId="5" fillId="27" borderId="0" applyNumberFormat="0" applyBorder="0" applyAlignment="0" applyProtection="0"/>
  </cellStyleXfs>
  <cellXfs count="381">
    <xf numFmtId="0" fontId="0" fillId="0" borderId="0" xfId="0"/>
    <xf numFmtId="0" fontId="2" fillId="0" borderId="0" xfId="0" applyFont="1"/>
    <xf numFmtId="0" fontId="38" fillId="0" borderId="0" xfId="0" applyFont="1"/>
    <xf numFmtId="2" fontId="0" fillId="0" borderId="0" xfId="0" applyNumberFormat="1"/>
    <xf numFmtId="0" fontId="43" fillId="0" borderId="11" xfId="0" applyFont="1" applyBorder="1" applyAlignment="1">
      <alignment horizontal="center" vertical="top" wrapText="1"/>
    </xf>
    <xf numFmtId="0" fontId="38" fillId="0" borderId="13" xfId="0" applyFont="1" applyBorder="1" applyAlignment="1">
      <alignment horizontal="center" vertical="top" wrapText="1"/>
    </xf>
    <xf numFmtId="0" fontId="43" fillId="0" borderId="13" xfId="0" applyFont="1" applyBorder="1" applyAlignment="1">
      <alignment horizontal="justify" vertical="top" wrapText="1"/>
    </xf>
    <xf numFmtId="0" fontId="3" fillId="46" borderId="68" xfId="0" applyFont="1" applyFill="1" applyBorder="1" applyAlignment="1">
      <alignment horizontal="center" wrapText="1"/>
    </xf>
    <xf numFmtId="0" fontId="3" fillId="46" borderId="0" xfId="0" applyFont="1" applyFill="1" applyBorder="1" applyAlignment="1">
      <alignment horizontal="center" wrapText="1"/>
    </xf>
    <xf numFmtId="0" fontId="44" fillId="46" borderId="67" xfId="0" applyFont="1" applyFill="1" applyBorder="1" applyAlignment="1">
      <alignment horizontal="left" indent="1"/>
    </xf>
    <xf numFmtId="170" fontId="44" fillId="46" borderId="68" xfId="1166" applyNumberFormat="1" applyFont="1" applyFill="1" applyBorder="1"/>
    <xf numFmtId="170" fontId="45" fillId="46" borderId="0" xfId="1166" applyNumberFormat="1" applyFont="1" applyFill="1" applyBorder="1"/>
    <xf numFmtId="0" fontId="3" fillId="46" borderId="67" xfId="0" applyFont="1" applyFill="1" applyBorder="1" applyAlignment="1">
      <alignment horizontal="left" indent="1"/>
    </xf>
    <xf numFmtId="170" fontId="3" fillId="46" borderId="68" xfId="1166" applyNumberFormat="1" applyFont="1" applyFill="1" applyBorder="1"/>
    <xf numFmtId="170" fontId="0" fillId="46" borderId="0" xfId="1166" applyNumberFormat="1" applyFont="1" applyFill="1" applyBorder="1"/>
    <xf numFmtId="170" fontId="20" fillId="46" borderId="68" xfId="1166" applyNumberFormat="1" applyFont="1" applyFill="1" applyBorder="1"/>
    <xf numFmtId="170" fontId="2" fillId="46" borderId="0" xfId="1166" applyNumberFormat="1" applyFont="1" applyFill="1" applyBorder="1"/>
    <xf numFmtId="0" fontId="43" fillId="0" borderId="13" xfId="0" applyFont="1" applyBorder="1" applyAlignment="1">
      <alignment horizontal="justify" wrapText="1"/>
    </xf>
    <xf numFmtId="0" fontId="57" fillId="0" borderId="0" xfId="0" applyFont="1" applyFill="1" applyBorder="1" applyAlignment="1">
      <alignment horizontal="left" vertical="center"/>
    </xf>
    <xf numFmtId="0" fontId="3" fillId="0" borderId="0" xfId="0" applyFont="1" applyAlignment="1">
      <alignment vertical="center"/>
    </xf>
    <xf numFmtId="0" fontId="0" fillId="0" borderId="0" xfId="0" applyAlignment="1">
      <alignment horizontal="left" vertical="center" wrapText="1"/>
    </xf>
    <xf numFmtId="0" fontId="0" fillId="0" borderId="0" xfId="0" applyAlignment="1">
      <alignment horizontal="left" vertical="center"/>
    </xf>
    <xf numFmtId="177" fontId="0" fillId="0" borderId="0" xfId="0" applyNumberFormat="1"/>
    <xf numFmtId="178" fontId="0" fillId="0" borderId="0" xfId="0" applyNumberFormat="1"/>
    <xf numFmtId="9" fontId="0" fillId="0" borderId="0" xfId="1168" applyFont="1"/>
    <xf numFmtId="0" fontId="20" fillId="0" borderId="0" xfId="0" applyFont="1" applyFill="1" applyBorder="1"/>
    <xf numFmtId="0" fontId="20" fillId="0" borderId="0" xfId="0" applyFont="1" applyFill="1" applyBorder="1" applyAlignment="1">
      <alignment vertical="center" wrapText="1"/>
    </xf>
    <xf numFmtId="0" fontId="20" fillId="0" borderId="0" xfId="0" applyFont="1" applyFill="1" applyBorder="1" applyAlignment="1">
      <alignment horizontal="center" wrapText="1"/>
    </xf>
    <xf numFmtId="0" fontId="3" fillId="0" borderId="0" xfId="0" applyFont="1" applyFill="1" applyBorder="1" applyAlignment="1">
      <alignment horizontal="center" wrapText="1"/>
    </xf>
    <xf numFmtId="170" fontId="44" fillId="0" borderId="0" xfId="1166" applyNumberFormat="1" applyFont="1" applyFill="1" applyBorder="1"/>
    <xf numFmtId="170" fontId="46" fillId="0" borderId="0" xfId="1166" applyNumberFormat="1" applyFont="1" applyFill="1" applyBorder="1"/>
    <xf numFmtId="170" fontId="20" fillId="0" borderId="0" xfId="1166" applyNumberFormat="1" applyFont="1" applyFill="1" applyBorder="1"/>
    <xf numFmtId="170" fontId="3" fillId="0" borderId="0" xfId="1166" applyNumberFormat="1" applyFont="1" applyFill="1" applyBorder="1"/>
    <xf numFmtId="0" fontId="0" fillId="0" borderId="0" xfId="0" applyBorder="1"/>
    <xf numFmtId="0" fontId="2" fillId="0" borderId="0" xfId="0" applyFont="1" applyBorder="1"/>
    <xf numFmtId="0" fontId="0" fillId="0" borderId="0" xfId="0" applyFill="1" applyBorder="1"/>
    <xf numFmtId="0" fontId="42" fillId="0" borderId="0" xfId="0" applyFont="1" applyFill="1" applyBorder="1" applyAlignment="1">
      <alignment horizontal="justify" wrapText="1"/>
    </xf>
    <xf numFmtId="2" fontId="3" fillId="0" borderId="0" xfId="38" applyNumberFormat="1" applyFont="1" applyBorder="1" applyAlignment="1" applyProtection="1">
      <alignment horizontal="center"/>
      <protection locked="0"/>
    </xf>
    <xf numFmtId="0" fontId="38" fillId="0" borderId="0" xfId="0" applyFont="1" applyFill="1" applyBorder="1" applyAlignment="1">
      <alignment horizontal="center" vertical="center" wrapText="1"/>
    </xf>
    <xf numFmtId="164" fontId="3" fillId="0" borderId="83" xfId="38" applyNumberFormat="1" applyFont="1" applyBorder="1" applyAlignment="1" applyProtection="1">
      <alignment horizontal="center"/>
      <protection hidden="1"/>
    </xf>
    <xf numFmtId="0" fontId="38" fillId="0" borderId="0" xfId="0" applyFont="1" applyBorder="1" applyAlignment="1">
      <alignment horizontal="center" vertical="center" wrapText="1"/>
    </xf>
    <xf numFmtId="4" fontId="38" fillId="0" borderId="0" xfId="0" applyNumberFormat="1" applyFont="1" applyBorder="1" applyAlignment="1">
      <alignment horizontal="center" vertical="center" wrapText="1"/>
    </xf>
    <xf numFmtId="0" fontId="40" fillId="0" borderId="0" xfId="0" applyFont="1" applyBorder="1" applyAlignment="1">
      <alignment horizontal="center" vertical="center" wrapText="1"/>
    </xf>
    <xf numFmtId="4" fontId="40" fillId="0" borderId="0" xfId="0" applyNumberFormat="1" applyFont="1" applyBorder="1" applyAlignment="1">
      <alignment horizontal="center" vertical="center" wrapText="1"/>
    </xf>
    <xf numFmtId="0" fontId="43" fillId="0" borderId="69" xfId="0" applyFont="1" applyBorder="1" applyAlignment="1">
      <alignment horizontal="left" wrapText="1"/>
    </xf>
    <xf numFmtId="2" fontId="43" fillId="0" borderId="69" xfId="0" applyNumberFormat="1" applyFont="1" applyBorder="1" applyAlignment="1">
      <alignment horizontal="center" wrapText="1"/>
    </xf>
    <xf numFmtId="0" fontId="43" fillId="0" borderId="92" xfId="0" applyFont="1" applyBorder="1" applyAlignment="1">
      <alignment horizontal="left" wrapText="1"/>
    </xf>
    <xf numFmtId="2" fontId="43" fillId="0" borderId="92" xfId="0" applyNumberFormat="1" applyFont="1" applyBorder="1" applyAlignment="1">
      <alignment horizontal="center" wrapText="1"/>
    </xf>
    <xf numFmtId="0" fontId="43" fillId="0" borderId="93" xfId="0" applyFont="1" applyBorder="1" applyAlignment="1">
      <alignment horizontal="left" wrapText="1"/>
    </xf>
    <xf numFmtId="2" fontId="43" fillId="0" borderId="93" xfId="0" applyNumberFormat="1" applyFont="1" applyBorder="1" applyAlignment="1">
      <alignment horizontal="center" wrapText="1"/>
    </xf>
    <xf numFmtId="2" fontId="3" fillId="0" borderId="96" xfId="38" applyNumberFormat="1" applyFont="1" applyBorder="1" applyAlignment="1" applyProtection="1">
      <alignment horizontal="center"/>
      <protection locked="0"/>
    </xf>
    <xf numFmtId="183" fontId="43" fillId="0" borderId="11" xfId="0" applyNumberFormat="1" applyFont="1" applyBorder="1" applyAlignment="1">
      <alignment horizontal="center" vertical="top" wrapText="1"/>
    </xf>
    <xf numFmtId="0" fontId="43" fillId="0" borderId="0" xfId="0" applyFont="1" applyAlignment="1">
      <alignment horizontal="justify" vertical="center"/>
    </xf>
    <xf numFmtId="0" fontId="40" fillId="0" borderId="95" xfId="0" applyFont="1" applyBorder="1" applyAlignment="1">
      <alignment horizontal="center" vertical="center" wrapText="1"/>
    </xf>
    <xf numFmtId="2" fontId="40" fillId="0" borderId="94" xfId="0" applyNumberFormat="1" applyFont="1" applyBorder="1" applyAlignment="1">
      <alignment horizontal="center" vertical="center" wrapText="1"/>
    </xf>
    <xf numFmtId="0" fontId="40" fillId="0" borderId="96" xfId="0" applyFont="1" applyBorder="1" applyAlignment="1">
      <alignment horizontal="center" vertical="center" wrapText="1"/>
    </xf>
    <xf numFmtId="2" fontId="40" fillId="0" borderId="71" xfId="0" applyNumberFormat="1" applyFont="1" applyBorder="1" applyAlignment="1">
      <alignment horizontal="center" vertical="center" wrapText="1"/>
    </xf>
    <xf numFmtId="0" fontId="39" fillId="0" borderId="25" xfId="0" applyFont="1" applyBorder="1" applyAlignment="1">
      <alignment horizontal="center" vertical="center" wrapText="1"/>
    </xf>
    <xf numFmtId="0" fontId="39" fillId="0" borderId="70" xfId="0" applyFont="1" applyBorder="1" applyAlignment="1">
      <alignment horizontal="center" vertical="center" wrapText="1"/>
    </xf>
    <xf numFmtId="0" fontId="39" fillId="0" borderId="26" xfId="0" applyFont="1" applyBorder="1" applyAlignment="1">
      <alignment horizontal="center" vertical="center" wrapText="1"/>
    </xf>
    <xf numFmtId="0" fontId="59" fillId="0" borderId="95" xfId="0" applyFont="1" applyBorder="1" applyAlignment="1">
      <alignment vertical="center"/>
    </xf>
    <xf numFmtId="0" fontId="59" fillId="0" borderId="96" xfId="0" applyFont="1" applyBorder="1" applyAlignment="1">
      <alignment vertical="center"/>
    </xf>
    <xf numFmtId="0" fontId="59" fillId="0" borderId="27" xfId="0" applyFont="1" applyBorder="1" applyAlignment="1">
      <alignment vertical="center"/>
    </xf>
    <xf numFmtId="0" fontId="59" fillId="0" borderId="96" xfId="0" applyFont="1" applyBorder="1" applyAlignment="1">
      <alignment vertical="center" wrapText="1"/>
    </xf>
    <xf numFmtId="0" fontId="40" fillId="0" borderId="13" xfId="0" applyFont="1" applyBorder="1" applyAlignment="1">
      <alignment horizontal="left" vertical="center" wrapText="1"/>
    </xf>
    <xf numFmtId="0" fontId="40" fillId="0" borderId="11" xfId="0" applyFont="1" applyBorder="1" applyAlignment="1">
      <alignment horizontal="left" vertical="center"/>
    </xf>
    <xf numFmtId="0" fontId="40" fillId="0" borderId="13" xfId="0" applyFont="1" applyBorder="1" applyAlignment="1">
      <alignment horizontal="left" vertical="center"/>
    </xf>
    <xf numFmtId="170" fontId="45" fillId="46" borderId="68" xfId="1166" applyNumberFormat="1" applyFont="1" applyFill="1" applyBorder="1"/>
    <xf numFmtId="0" fontId="20" fillId="46" borderId="106" xfId="0" applyFont="1" applyFill="1" applyBorder="1" applyAlignment="1">
      <alignment horizontal="left" indent="1"/>
    </xf>
    <xf numFmtId="170" fontId="20" fillId="46" borderId="104" xfId="1166" applyNumberFormat="1" applyFont="1" applyFill="1" applyBorder="1"/>
    <xf numFmtId="170" fontId="2" fillId="46" borderId="107" xfId="1166" applyNumberFormat="1" applyFont="1" applyFill="1" applyBorder="1"/>
    <xf numFmtId="170" fontId="2" fillId="46" borderId="104" xfId="1166" applyNumberFormat="1" applyFont="1" applyFill="1" applyBorder="1"/>
    <xf numFmtId="170" fontId="2" fillId="54" borderId="104" xfId="1166" applyNumberFormat="1" applyFont="1" applyFill="1" applyBorder="1"/>
    <xf numFmtId="170" fontId="0" fillId="46" borderId="68" xfId="1166" applyNumberFormat="1" applyFont="1" applyFill="1" applyBorder="1"/>
    <xf numFmtId="170" fontId="20" fillId="54" borderId="104" xfId="1166" applyNumberFormat="1" applyFont="1" applyFill="1" applyBorder="1"/>
    <xf numFmtId="170" fontId="2" fillId="46" borderId="68" xfId="1166" applyNumberFormat="1" applyFont="1" applyFill="1" applyBorder="1"/>
    <xf numFmtId="170" fontId="2" fillId="54" borderId="68" xfId="1166" applyNumberFormat="1" applyFont="1" applyFill="1" applyBorder="1"/>
    <xf numFmtId="170" fontId="20" fillId="46" borderId="96" xfId="1166" applyNumberFormat="1" applyFont="1" applyFill="1" applyBorder="1"/>
    <xf numFmtId="0" fontId="0" fillId="0" borderId="0" xfId="0" applyFill="1"/>
    <xf numFmtId="0" fontId="3" fillId="54" borderId="80" xfId="0" applyFont="1" applyFill="1" applyBorder="1" applyAlignment="1">
      <alignment horizontal="center" wrapText="1"/>
    </xf>
    <xf numFmtId="170" fontId="45" fillId="54" borderId="80" xfId="1166" applyNumberFormat="1" applyFont="1" applyFill="1" applyBorder="1"/>
    <xf numFmtId="170" fontId="0" fillId="54" borderId="80" xfId="1166" applyNumberFormat="1" applyFont="1" applyFill="1" applyBorder="1"/>
    <xf numFmtId="0" fontId="45" fillId="46" borderId="0" xfId="0" applyFont="1" applyFill="1" applyBorder="1"/>
    <xf numFmtId="0" fontId="2" fillId="47" borderId="96" xfId="0" applyFont="1" applyFill="1" applyBorder="1" applyAlignment="1">
      <alignment horizontal="center"/>
    </xf>
    <xf numFmtId="0" fontId="0" fillId="47" borderId="96" xfId="0" applyFill="1" applyBorder="1"/>
    <xf numFmtId="0" fontId="48" fillId="47" borderId="105" xfId="0" applyFont="1" applyFill="1" applyBorder="1" applyAlignment="1">
      <alignment horizontal="center" vertical="center" wrapText="1"/>
    </xf>
    <xf numFmtId="0" fontId="48" fillId="47" borderId="96" xfId="0" applyFont="1" applyFill="1" applyBorder="1" applyAlignment="1">
      <alignment horizontal="center" vertical="center" wrapText="1"/>
    </xf>
    <xf numFmtId="0" fontId="48" fillId="47" borderId="96" xfId="0" applyFont="1" applyFill="1" applyBorder="1" applyAlignment="1">
      <alignment horizontal="center"/>
    </xf>
    <xf numFmtId="171" fontId="48" fillId="47" borderId="105" xfId="0" quotePrefix="1" applyNumberFormat="1" applyFont="1" applyFill="1" applyBorder="1" applyAlignment="1">
      <alignment horizontal="center" vertical="center" wrapText="1"/>
    </xf>
    <xf numFmtId="171" fontId="48" fillId="47" borderId="105" xfId="0" applyNumberFormat="1" applyFont="1" applyFill="1" applyBorder="1" applyAlignment="1">
      <alignment horizontal="center" vertical="center" wrapText="1"/>
    </xf>
    <xf numFmtId="0" fontId="49" fillId="49" borderId="96" xfId="0" applyFont="1" applyFill="1" applyBorder="1" applyAlignment="1">
      <alignment horizontal="left"/>
    </xf>
    <xf numFmtId="0" fontId="48" fillId="0" borderId="96" xfId="0" applyFont="1" applyFill="1" applyBorder="1" applyAlignment="1">
      <alignment horizontal="center" vertical="center" wrapText="1"/>
    </xf>
    <xf numFmtId="172" fontId="49" fillId="49" borderId="96" xfId="0" applyNumberFormat="1" applyFont="1" applyFill="1" applyBorder="1" applyAlignment="1">
      <alignment horizontal="center"/>
    </xf>
    <xf numFmtId="43" fontId="50" fillId="0" borderId="96" xfId="1166" applyNumberFormat="1" applyFont="1" applyFill="1" applyBorder="1" applyAlignment="1">
      <alignment horizontal="right" vertical="center" wrapText="1"/>
    </xf>
    <xf numFmtId="43" fontId="50" fillId="0" borderId="96" xfId="1168" applyNumberFormat="1" applyFont="1" applyFill="1" applyBorder="1" applyAlignment="1">
      <alignment horizontal="right" vertical="center" wrapText="1"/>
    </xf>
    <xf numFmtId="43" fontId="50" fillId="0" borderId="96" xfId="0" applyNumberFormat="1" applyFont="1" applyFill="1" applyBorder="1" applyAlignment="1">
      <alignment horizontal="right" vertical="center" wrapText="1"/>
    </xf>
    <xf numFmtId="0" fontId="0" fillId="0" borderId="96" xfId="0" applyBorder="1"/>
    <xf numFmtId="0" fontId="51" fillId="0" borderId="96" xfId="0" applyFont="1" applyBorder="1" applyAlignment="1">
      <alignment horizontal="left" vertical="center" wrapText="1"/>
    </xf>
    <xf numFmtId="0" fontId="50" fillId="0" borderId="96" xfId="0" applyFont="1" applyBorder="1" applyAlignment="1">
      <alignment horizontal="center" vertical="center" wrapText="1"/>
    </xf>
    <xf numFmtId="0" fontId="51" fillId="0" borderId="96" xfId="0" applyFont="1" applyBorder="1" applyAlignment="1">
      <alignment horizontal="center" vertical="center"/>
    </xf>
    <xf numFmtId="0" fontId="50" fillId="0" borderId="96" xfId="0" applyFont="1" applyFill="1" applyBorder="1" applyAlignment="1">
      <alignment horizontal="center" vertical="center" wrapText="1"/>
    </xf>
    <xf numFmtId="173" fontId="52" fillId="0" borderId="96" xfId="1166" applyNumberFormat="1" applyFont="1" applyBorder="1" applyAlignment="1">
      <alignment horizontal="right" vertical="center" wrapText="1"/>
    </xf>
    <xf numFmtId="0" fontId="49" fillId="49" borderId="96" xfId="0" applyFont="1" applyFill="1" applyBorder="1" applyAlignment="1">
      <alignment horizontal="center"/>
    </xf>
    <xf numFmtId="10" fontId="50" fillId="0" borderId="96" xfId="0" applyNumberFormat="1" applyFont="1" applyFill="1" applyBorder="1" applyAlignment="1">
      <alignment horizontal="right" vertical="center" wrapText="1"/>
    </xf>
    <xf numFmtId="174" fontId="50" fillId="0" borderId="96" xfId="1166" applyNumberFormat="1" applyFont="1" applyFill="1" applyBorder="1" applyAlignment="1">
      <alignment horizontal="right" vertical="center" wrapText="1"/>
    </xf>
    <xf numFmtId="175" fontId="50" fillId="50" borderId="96" xfId="1166" applyNumberFormat="1" applyFont="1" applyFill="1" applyBorder="1" applyAlignment="1">
      <alignment horizontal="right" vertical="center" wrapText="1"/>
    </xf>
    <xf numFmtId="175" fontId="52" fillId="0" borderId="96" xfId="1166" applyNumberFormat="1" applyFont="1" applyBorder="1" applyAlignment="1">
      <alignment horizontal="right" vertical="center" wrapText="1"/>
    </xf>
    <xf numFmtId="175" fontId="52" fillId="50" borderId="96" xfId="1166" applyNumberFormat="1" applyFont="1" applyFill="1" applyBorder="1" applyAlignment="1">
      <alignment horizontal="right" vertical="center" wrapText="1"/>
    </xf>
    <xf numFmtId="172" fontId="52" fillId="0" borderId="96" xfId="1168" applyNumberFormat="1" applyFont="1" applyBorder="1" applyAlignment="1">
      <alignment horizontal="right" vertical="center" wrapText="1"/>
    </xf>
    <xf numFmtId="0" fontId="48" fillId="50" borderId="96" xfId="0" applyFont="1" applyFill="1" applyBorder="1" applyAlignment="1">
      <alignment vertical="center" wrapText="1"/>
    </xf>
    <xf numFmtId="0" fontId="48" fillId="50" borderId="96" xfId="0" applyFont="1" applyFill="1" applyBorder="1" applyAlignment="1">
      <alignment horizontal="center" vertical="center" wrapText="1"/>
    </xf>
    <xf numFmtId="175" fontId="53" fillId="50" borderId="96" xfId="1166" applyNumberFormat="1" applyFont="1" applyFill="1" applyBorder="1" applyAlignment="1">
      <alignment horizontal="right" vertical="center" wrapText="1"/>
    </xf>
    <xf numFmtId="0" fontId="0" fillId="50" borderId="96" xfId="0" applyFill="1" applyBorder="1"/>
    <xf numFmtId="0" fontId="50" fillId="0" borderId="96" xfId="0" applyFont="1" applyBorder="1" applyAlignment="1">
      <alignment vertical="center" wrapText="1"/>
    </xf>
    <xf numFmtId="0" fontId="50" fillId="0" borderId="104" xfId="0" applyFont="1" applyBorder="1" applyAlignment="1">
      <alignment vertical="center" wrapText="1"/>
    </xf>
    <xf numFmtId="0" fontId="50" fillId="50" borderId="104" xfId="0" applyFont="1" applyFill="1" applyBorder="1" applyAlignment="1">
      <alignment vertical="center" wrapText="1"/>
    </xf>
    <xf numFmtId="0" fontId="50" fillId="50" borderId="96" xfId="0" applyFont="1" applyFill="1" applyBorder="1" applyAlignment="1">
      <alignment horizontal="center" vertical="center" wrapText="1"/>
    </xf>
    <xf numFmtId="175" fontId="52" fillId="0" borderId="96" xfId="1166" applyNumberFormat="1" applyFont="1" applyFill="1" applyBorder="1" applyAlignment="1">
      <alignment horizontal="right" vertical="center" wrapText="1"/>
    </xf>
    <xf numFmtId="0" fontId="48" fillId="50" borderId="104" xfId="0" applyFont="1" applyFill="1" applyBorder="1" applyAlignment="1">
      <alignment vertical="center" wrapText="1"/>
    </xf>
    <xf numFmtId="0" fontId="50" fillId="0" borderId="104" xfId="0" applyFont="1" applyFill="1" applyBorder="1" applyAlignment="1">
      <alignment vertical="center" wrapText="1"/>
    </xf>
    <xf numFmtId="0" fontId="0" fillId="0" borderId="96" xfId="0" applyFont="1" applyFill="1" applyBorder="1"/>
    <xf numFmtId="0" fontId="50" fillId="0" borderId="96" xfId="0" applyFont="1" applyFill="1" applyBorder="1" applyAlignment="1">
      <alignment vertical="center" wrapText="1"/>
    </xf>
    <xf numFmtId="0" fontId="54" fillId="0" borderId="105" xfId="0" applyFont="1" applyFill="1" applyBorder="1" applyAlignment="1">
      <alignment vertical="center" wrapText="1"/>
    </xf>
    <xf numFmtId="0" fontId="55" fillId="50" borderId="105" xfId="0" applyFont="1" applyFill="1" applyBorder="1" applyAlignment="1">
      <alignment vertical="center" wrapText="1"/>
    </xf>
    <xf numFmtId="0" fontId="48" fillId="50" borderId="108" xfId="0" applyFont="1" applyFill="1" applyBorder="1" applyAlignment="1">
      <alignment horizontal="center" vertical="center" wrapText="1"/>
    </xf>
    <xf numFmtId="0" fontId="48" fillId="50" borderId="108" xfId="0" applyFont="1" applyFill="1" applyBorder="1" applyAlignment="1">
      <alignment vertical="center" wrapText="1"/>
    </xf>
    <xf numFmtId="0" fontId="54" fillId="50" borderId="96" xfId="0" applyFont="1" applyFill="1" applyBorder="1" applyAlignment="1">
      <alignment vertical="center" wrapText="1"/>
    </xf>
    <xf numFmtId="0" fontId="50" fillId="46" borderId="96" xfId="0" applyFont="1" applyFill="1" applyBorder="1" applyAlignment="1">
      <alignment vertical="center" wrapText="1"/>
    </xf>
    <xf numFmtId="0" fontId="50" fillId="46" borderId="96" xfId="0" applyFont="1" applyFill="1" applyBorder="1" applyAlignment="1">
      <alignment horizontal="center" vertical="center" wrapText="1"/>
    </xf>
    <xf numFmtId="0" fontId="48" fillId="46" borderId="96" xfId="0" applyFont="1" applyFill="1" applyBorder="1" applyAlignment="1">
      <alignment horizontal="center" vertical="center" wrapText="1"/>
    </xf>
    <xf numFmtId="0" fontId="55" fillId="50" borderId="96" xfId="0" applyFont="1" applyFill="1" applyBorder="1" applyAlignment="1">
      <alignment vertical="center" wrapText="1"/>
    </xf>
    <xf numFmtId="0" fontId="50" fillId="50" borderId="96" xfId="0" applyFont="1" applyFill="1" applyBorder="1" applyAlignment="1">
      <alignment vertical="center" wrapText="1"/>
    </xf>
    <xf numFmtId="172" fontId="53" fillId="50" borderId="96" xfId="1168" applyNumberFormat="1" applyFont="1" applyFill="1" applyBorder="1" applyAlignment="1">
      <alignment horizontal="right" vertical="center" wrapText="1"/>
    </xf>
    <xf numFmtId="0" fontId="49" fillId="50" borderId="96" xfId="0" applyFont="1" applyFill="1" applyBorder="1" applyAlignment="1">
      <alignment horizontal="left"/>
    </xf>
    <xf numFmtId="172" fontId="49" fillId="50" borderId="96" xfId="0" applyNumberFormat="1" applyFont="1" applyFill="1" applyBorder="1" applyAlignment="1">
      <alignment horizontal="center"/>
    </xf>
    <xf numFmtId="43" fontId="50" fillId="50" borderId="96" xfId="1166" applyFont="1" applyFill="1" applyBorder="1" applyAlignment="1">
      <alignment horizontal="right" vertical="center" wrapText="1"/>
    </xf>
    <xf numFmtId="0" fontId="51" fillId="50" borderId="96" xfId="0" applyFont="1" applyFill="1" applyBorder="1" applyAlignment="1">
      <alignment horizontal="left" vertical="center" wrapText="1"/>
    </xf>
    <xf numFmtId="0" fontId="51" fillId="50" borderId="96" xfId="0" applyFont="1" applyFill="1" applyBorder="1" applyAlignment="1">
      <alignment horizontal="center" vertical="center"/>
    </xf>
    <xf numFmtId="173" fontId="52" fillId="50" borderId="96" xfId="1166" applyNumberFormat="1" applyFont="1" applyFill="1" applyBorder="1" applyAlignment="1">
      <alignment horizontal="right" vertical="center" wrapText="1"/>
    </xf>
    <xf numFmtId="0" fontId="49" fillId="50" borderId="96" xfId="0" applyFont="1" applyFill="1" applyBorder="1" applyAlignment="1">
      <alignment horizontal="center"/>
    </xf>
    <xf numFmtId="10" fontId="50" fillId="50" borderId="96" xfId="0" applyNumberFormat="1" applyFont="1" applyFill="1" applyBorder="1" applyAlignment="1">
      <alignment horizontal="right" vertical="center" wrapText="1"/>
    </xf>
    <xf numFmtId="174" fontId="50" fillId="0" borderId="96" xfId="1166" applyNumberFormat="1" applyFont="1" applyFill="1" applyBorder="1" applyAlignment="1">
      <alignment horizontal="center" vertical="center" wrapText="1"/>
    </xf>
    <xf numFmtId="176" fontId="52" fillId="50" borderId="96" xfId="1166" applyNumberFormat="1" applyFont="1" applyFill="1" applyBorder="1" applyAlignment="1">
      <alignment horizontal="right" vertical="center" wrapText="1"/>
    </xf>
    <xf numFmtId="0" fontId="50" fillId="0" borderId="96" xfId="0" quotePrefix="1" applyFont="1" applyBorder="1" applyAlignment="1">
      <alignment horizontal="center" vertical="center" wrapText="1"/>
    </xf>
    <xf numFmtId="0" fontId="54" fillId="0" borderId="96" xfId="0" applyFont="1" applyFill="1" applyBorder="1" applyAlignment="1">
      <alignment vertical="center" wrapText="1"/>
    </xf>
    <xf numFmtId="0" fontId="0" fillId="0" borderId="96" xfId="0" applyFont="1" applyBorder="1"/>
    <xf numFmtId="179" fontId="50" fillId="0" borderId="96" xfId="1166" applyNumberFormat="1" applyFont="1" applyFill="1" applyBorder="1" applyAlignment="1">
      <alignment horizontal="right" vertical="center" wrapText="1"/>
    </xf>
    <xf numFmtId="179" fontId="50" fillId="50" borderId="96" xfId="1166" applyNumberFormat="1" applyFont="1" applyFill="1" applyBorder="1" applyAlignment="1">
      <alignment horizontal="right" vertical="center" wrapText="1"/>
    </xf>
    <xf numFmtId="179" fontId="52" fillId="50" borderId="96" xfId="1166" applyNumberFormat="1" applyFont="1" applyFill="1" applyBorder="1" applyAlignment="1">
      <alignment horizontal="right" vertical="center" wrapText="1"/>
    </xf>
    <xf numFmtId="177" fontId="52" fillId="50" borderId="96" xfId="1166" applyNumberFormat="1" applyFont="1" applyFill="1" applyBorder="1" applyAlignment="1">
      <alignment horizontal="right" vertical="center" wrapText="1"/>
    </xf>
    <xf numFmtId="0" fontId="48" fillId="51" borderId="96" xfId="0" applyFont="1" applyFill="1" applyBorder="1" applyAlignment="1">
      <alignment vertical="center" wrapText="1"/>
    </xf>
    <xf numFmtId="0" fontId="48" fillId="51" borderId="96" xfId="0" applyFont="1" applyFill="1" applyBorder="1" applyAlignment="1">
      <alignment horizontal="center" vertical="center" wrapText="1"/>
    </xf>
    <xf numFmtId="179" fontId="53" fillId="51" borderId="96" xfId="1166" applyNumberFormat="1" applyFont="1" applyFill="1" applyBorder="1" applyAlignment="1">
      <alignment horizontal="right" vertical="center" wrapText="1"/>
    </xf>
    <xf numFmtId="0" fontId="0" fillId="51" borderId="96" xfId="0" applyFill="1" applyBorder="1"/>
    <xf numFmtId="179" fontId="52" fillId="0" borderId="96" xfId="1166" applyNumberFormat="1" applyFont="1" applyFill="1" applyBorder="1" applyAlignment="1">
      <alignment horizontal="right" vertical="center" wrapText="1"/>
    </xf>
    <xf numFmtId="0" fontId="48" fillId="51" borderId="104" xfId="0" applyFont="1" applyFill="1" applyBorder="1" applyAlignment="1">
      <alignment vertical="center" wrapText="1"/>
    </xf>
    <xf numFmtId="0" fontId="0" fillId="0" borderId="96" xfId="0" applyFill="1" applyBorder="1"/>
    <xf numFmtId="179" fontId="53" fillId="50" borderId="96" xfId="1166" applyNumberFormat="1" applyFont="1" applyFill="1" applyBorder="1" applyAlignment="1">
      <alignment horizontal="right" vertical="center" wrapText="1"/>
    </xf>
    <xf numFmtId="0" fontId="0" fillId="50" borderId="96" xfId="0" applyFont="1" applyFill="1" applyBorder="1"/>
    <xf numFmtId="0" fontId="48" fillId="47" borderId="96" xfId="0" applyFont="1" applyFill="1" applyBorder="1" applyAlignment="1"/>
    <xf numFmtId="0" fontId="48" fillId="47" borderId="108" xfId="0" applyFont="1" applyFill="1" applyBorder="1" applyAlignment="1"/>
    <xf numFmtId="0" fontId="50" fillId="0" borderId="106" xfId="0" applyFont="1" applyFill="1" applyBorder="1" applyAlignment="1">
      <alignment horizontal="center" vertical="center" wrapText="1"/>
    </xf>
    <xf numFmtId="180" fontId="50" fillId="46" borderId="96" xfId="0" applyNumberFormat="1" applyFont="1" applyFill="1" applyBorder="1" applyAlignment="1">
      <alignment vertical="center" wrapText="1"/>
    </xf>
    <xf numFmtId="179" fontId="50" fillId="46" borderId="96" xfId="0" applyNumberFormat="1" applyFont="1" applyFill="1" applyBorder="1" applyAlignment="1">
      <alignment vertical="center" wrapText="1"/>
    </xf>
    <xf numFmtId="180" fontId="50" fillId="51" borderId="96" xfId="0" applyNumberFormat="1" applyFont="1" applyFill="1" applyBorder="1" applyAlignment="1">
      <alignment vertical="center" wrapText="1"/>
    </xf>
    <xf numFmtId="179" fontId="50" fillId="51" borderId="96" xfId="0" applyNumberFormat="1" applyFont="1" applyFill="1" applyBorder="1" applyAlignment="1">
      <alignment vertical="center" wrapText="1"/>
    </xf>
    <xf numFmtId="180" fontId="50" fillId="51" borderId="96" xfId="0" quotePrefix="1" applyNumberFormat="1" applyFont="1" applyFill="1" applyBorder="1" applyAlignment="1">
      <alignment vertical="center" wrapText="1"/>
    </xf>
    <xf numFmtId="180" fontId="53" fillId="51" borderId="96" xfId="1167" applyNumberFormat="1" applyFont="1" applyFill="1" applyBorder="1" applyAlignment="1">
      <alignment vertical="center" wrapText="1"/>
    </xf>
    <xf numFmtId="179" fontId="53" fillId="51" borderId="96" xfId="1167" applyNumberFormat="1" applyFont="1" applyFill="1" applyBorder="1" applyAlignment="1">
      <alignment vertical="center" wrapText="1"/>
    </xf>
    <xf numFmtId="0" fontId="2" fillId="51" borderId="96" xfId="0" applyFont="1" applyFill="1" applyBorder="1"/>
    <xf numFmtId="0" fontId="43" fillId="0" borderId="13" xfId="0" applyFont="1" applyBorder="1" applyAlignment="1">
      <alignment horizontal="center" vertical="top" wrapText="1"/>
    </xf>
    <xf numFmtId="0" fontId="43" fillId="55" borderId="12" xfId="0" applyFont="1" applyFill="1" applyBorder="1" applyAlignment="1">
      <alignment horizontal="justify" vertical="top" wrapText="1"/>
    </xf>
    <xf numFmtId="0" fontId="38" fillId="55" borderId="10" xfId="0" applyFont="1" applyFill="1" applyBorder="1" applyAlignment="1">
      <alignment horizontal="center" vertical="top" wrapText="1"/>
    </xf>
    <xf numFmtId="0" fontId="38" fillId="0" borderId="13" xfId="0" applyFont="1" applyBorder="1" applyAlignment="1">
      <alignment horizontal="center" vertical="center" wrapText="1"/>
    </xf>
    <xf numFmtId="0" fontId="43" fillId="0" borderId="11" xfId="0" applyFont="1" applyBorder="1" applyAlignment="1">
      <alignment horizontal="center" vertical="center" wrapText="1"/>
    </xf>
    <xf numFmtId="183" fontId="43" fillId="0" borderId="11" xfId="0" applyNumberFormat="1" applyFont="1" applyBorder="1" applyAlignment="1">
      <alignment horizontal="center" vertical="center" wrapText="1"/>
    </xf>
    <xf numFmtId="0" fontId="38" fillId="0" borderId="13" xfId="0" applyFont="1" applyBorder="1" applyAlignment="1">
      <alignment horizontal="center" wrapText="1"/>
    </xf>
    <xf numFmtId="0" fontId="40" fillId="55" borderId="101" xfId="0" applyFont="1" applyFill="1" applyBorder="1" applyAlignment="1">
      <alignment horizontal="justify" vertical="top" wrapText="1"/>
    </xf>
    <xf numFmtId="0" fontId="40" fillId="55" borderId="102" xfId="0" applyFont="1" applyFill="1" applyBorder="1" applyAlignment="1">
      <alignment horizontal="justify" vertical="top" wrapText="1"/>
    </xf>
    <xf numFmtId="0" fontId="39" fillId="55" borderId="102" xfId="0" applyFont="1" applyFill="1" applyBorder="1" applyAlignment="1">
      <alignment horizontal="center" vertical="center" wrapText="1"/>
    </xf>
    <xf numFmtId="0" fontId="39" fillId="55" borderId="103" xfId="0" applyFont="1" applyFill="1" applyBorder="1" applyAlignment="1">
      <alignment horizontal="center" vertical="center" wrapText="1"/>
    </xf>
    <xf numFmtId="180" fontId="40" fillId="0" borderId="96" xfId="0" applyNumberFormat="1" applyFont="1" applyBorder="1" applyAlignment="1">
      <alignment horizontal="center" vertical="center" wrapText="1"/>
    </xf>
    <xf numFmtId="180" fontId="40" fillId="0" borderId="71" xfId="0" applyNumberFormat="1" applyFont="1" applyBorder="1" applyAlignment="1">
      <alignment horizontal="center" vertical="center" wrapText="1"/>
    </xf>
    <xf numFmtId="183" fontId="40" fillId="0" borderId="96" xfId="0" applyNumberFormat="1" applyFont="1" applyBorder="1" applyAlignment="1">
      <alignment horizontal="center" vertical="center" wrapText="1"/>
    </xf>
    <xf numFmtId="183" fontId="40" fillId="0" borderId="71" xfId="0" applyNumberFormat="1" applyFont="1" applyBorder="1" applyAlignment="1">
      <alignment horizontal="center" vertical="center" wrapText="1"/>
    </xf>
    <xf numFmtId="183" fontId="40" fillId="0" borderId="27" xfId="0" applyNumberFormat="1" applyFont="1" applyBorder="1" applyAlignment="1">
      <alignment horizontal="center" vertical="center" wrapText="1"/>
    </xf>
    <xf numFmtId="183" fontId="40" fillId="0" borderId="28" xfId="0" applyNumberFormat="1" applyFont="1" applyBorder="1" applyAlignment="1">
      <alignment horizontal="center" vertical="center" wrapText="1"/>
    </xf>
    <xf numFmtId="0" fontId="38" fillId="55" borderId="52" xfId="0" applyFont="1" applyFill="1" applyBorder="1" applyAlignment="1">
      <alignment horizontal="center" vertical="top" wrapText="1"/>
    </xf>
    <xf numFmtId="0" fontId="38" fillId="55" borderId="11" xfId="0" applyFont="1" applyFill="1" applyBorder="1" applyAlignment="1">
      <alignment horizontal="center" vertical="top" wrapText="1"/>
    </xf>
    <xf numFmtId="165" fontId="20" fillId="55" borderId="26" xfId="38" applyNumberFormat="1" applyFont="1" applyFill="1" applyBorder="1" applyAlignment="1" applyProtection="1">
      <alignment horizontal="center" vertical="center"/>
      <protection hidden="1"/>
    </xf>
    <xf numFmtId="164" fontId="20" fillId="55" borderId="28" xfId="38" quotePrefix="1" applyNumberFormat="1" applyFont="1" applyFill="1" applyBorder="1" applyAlignment="1" applyProtection="1">
      <alignment horizontal="center" vertical="center" wrapText="1"/>
      <protection hidden="1"/>
    </xf>
    <xf numFmtId="0" fontId="23" fillId="55" borderId="59" xfId="38" applyFont="1" applyFill="1" applyBorder="1" applyAlignment="1" applyProtection="1">
      <alignment horizontal="center"/>
      <protection locked="0"/>
    </xf>
    <xf numFmtId="164" fontId="23" fillId="55" borderId="12" xfId="38" applyNumberFormat="1" applyFont="1" applyFill="1" applyBorder="1" applyAlignment="1" applyProtection="1">
      <alignment horizontal="center"/>
      <protection hidden="1"/>
    </xf>
    <xf numFmtId="0" fontId="23" fillId="55" borderId="62" xfId="38" applyFont="1" applyFill="1" applyBorder="1" applyAlignment="1" applyProtection="1">
      <alignment horizontal="center"/>
      <protection locked="0"/>
    </xf>
    <xf numFmtId="0" fontId="3" fillId="0" borderId="85" xfId="38" applyFont="1" applyBorder="1" applyProtection="1">
      <protection locked="0"/>
    </xf>
    <xf numFmtId="164" fontId="3" fillId="0" borderId="86" xfId="38" applyNumberFormat="1" applyFont="1" applyBorder="1" applyProtection="1">
      <protection hidden="1"/>
    </xf>
    <xf numFmtId="0" fontId="3" fillId="0" borderId="84" xfId="38" applyFont="1" applyBorder="1" applyProtection="1">
      <protection locked="0"/>
    </xf>
    <xf numFmtId="164" fontId="3" fillId="0" borderId="87" xfId="38" applyNumberFormat="1" applyFont="1" applyBorder="1" applyProtection="1">
      <protection hidden="1"/>
    </xf>
    <xf numFmtId="0" fontId="61" fillId="0" borderId="88" xfId="0" applyFont="1" applyBorder="1"/>
    <xf numFmtId="0" fontId="3" fillId="0" borderId="89" xfId="38" applyFont="1" applyBorder="1" applyProtection="1">
      <protection locked="0"/>
    </xf>
    <xf numFmtId="164" fontId="3" fillId="0" borderId="90" xfId="38" applyNumberFormat="1" applyFont="1" applyBorder="1" applyProtection="1">
      <protection hidden="1"/>
    </xf>
    <xf numFmtId="0" fontId="61" fillId="0" borderId="91" xfId="0" applyFont="1" applyBorder="1"/>
    <xf numFmtId="165" fontId="3" fillId="0" borderId="29" xfId="38" applyNumberFormat="1" applyFont="1" applyBorder="1" applyAlignment="1" applyProtection="1">
      <alignment horizontal="center"/>
      <protection hidden="1"/>
    </xf>
    <xf numFmtId="0" fontId="3" fillId="0" borderId="30" xfId="38" applyFont="1" applyBorder="1" applyProtection="1">
      <protection locked="0"/>
    </xf>
    <xf numFmtId="2" fontId="3" fillId="0" borderId="31" xfId="38" applyNumberFormat="1" applyFont="1" applyFill="1" applyBorder="1" applyAlignment="1" applyProtection="1">
      <alignment horizontal="center"/>
      <protection hidden="1"/>
    </xf>
    <xf numFmtId="2" fontId="3" fillId="0" borderId="57" xfId="38" applyNumberFormat="1" applyFont="1" applyFill="1" applyBorder="1" applyAlignment="1" applyProtection="1">
      <alignment horizontal="center"/>
      <protection hidden="1"/>
    </xf>
    <xf numFmtId="0" fontId="43" fillId="0" borderId="58" xfId="0" applyFont="1" applyBorder="1" applyAlignment="1">
      <alignment horizontal="justify" wrapText="1"/>
    </xf>
    <xf numFmtId="0" fontId="43" fillId="0" borderId="58" xfId="0" applyFont="1" applyBorder="1" applyAlignment="1">
      <alignment horizontal="center" wrapText="1"/>
    </xf>
    <xf numFmtId="0" fontId="43" fillId="0" borderId="58" xfId="0" applyFont="1" applyBorder="1" applyAlignment="1">
      <alignment horizontal="center" vertical="top" wrapText="1"/>
    </xf>
    <xf numFmtId="0" fontId="43" fillId="0" borderId="63" xfId="0" applyFont="1" applyBorder="1" applyAlignment="1">
      <alignment horizontal="justify" wrapText="1"/>
    </xf>
    <xf numFmtId="0" fontId="43" fillId="0" borderId="63" xfId="0" applyFont="1" applyBorder="1" applyAlignment="1">
      <alignment horizontal="center" wrapText="1"/>
    </xf>
    <xf numFmtId="0" fontId="43" fillId="0" borderId="63" xfId="0" applyFont="1" applyBorder="1" applyAlignment="1">
      <alignment horizontal="center" vertical="top" wrapText="1"/>
    </xf>
    <xf numFmtId="0" fontId="43" fillId="0" borderId="13" xfId="0" applyFont="1" applyBorder="1" applyAlignment="1">
      <alignment horizontal="center" wrapText="1"/>
    </xf>
    <xf numFmtId="0" fontId="43" fillId="0" borderId="11" xfId="0" applyFont="1" applyFill="1" applyBorder="1" applyAlignment="1">
      <alignment horizontal="center" vertical="top" wrapText="1"/>
    </xf>
    <xf numFmtId="165" fontId="20" fillId="55" borderId="59" xfId="38" applyNumberFormat="1" applyFont="1" applyFill="1" applyBorder="1" applyAlignment="1" applyProtection="1">
      <alignment horizontal="center" vertical="center"/>
      <protection hidden="1"/>
    </xf>
    <xf numFmtId="0" fontId="20" fillId="55" borderId="98" xfId="38" applyFont="1" applyFill="1" applyBorder="1" applyAlignment="1" applyProtection="1">
      <alignment horizontal="center" vertical="center"/>
      <protection hidden="1"/>
    </xf>
    <xf numFmtId="0" fontId="38" fillId="55" borderId="56" xfId="0" applyFont="1" applyFill="1" applyBorder="1" applyAlignment="1">
      <alignment horizontal="center" vertical="center" wrapText="1"/>
    </xf>
    <xf numFmtId="0" fontId="38" fillId="55" borderId="99" xfId="0" applyFont="1" applyFill="1" applyBorder="1" applyAlignment="1">
      <alignment horizontal="center" vertical="center" wrapText="1"/>
    </xf>
    <xf numFmtId="0" fontId="38" fillId="55" borderId="10" xfId="0" applyFont="1" applyFill="1" applyBorder="1" applyAlignment="1">
      <alignment horizontal="center" vertical="center" wrapText="1"/>
    </xf>
    <xf numFmtId="2" fontId="22" fillId="0" borderId="0" xfId="38" applyNumberFormat="1" applyFont="1" applyFill="1" applyBorder="1" applyAlignment="1" applyProtection="1">
      <alignment horizontal="center"/>
      <protection hidden="1"/>
    </xf>
    <xf numFmtId="0" fontId="0" fillId="0" borderId="0" xfId="0" applyFill="1" applyBorder="1" applyAlignment="1"/>
    <xf numFmtId="184" fontId="0" fillId="0" borderId="0" xfId="1166" applyNumberFormat="1" applyFont="1"/>
    <xf numFmtId="0" fontId="38" fillId="55" borderId="101" xfId="0" applyFont="1" applyFill="1" applyBorder="1" applyAlignment="1">
      <alignment horizontal="center" vertical="center"/>
    </xf>
    <xf numFmtId="0" fontId="38" fillId="55" borderId="102" xfId="0" applyFont="1" applyFill="1" applyBorder="1" applyAlignment="1">
      <alignment horizontal="center" vertical="center"/>
    </xf>
    <xf numFmtId="0" fontId="38" fillId="55" borderId="102" xfId="0" applyFont="1" applyFill="1" applyBorder="1" applyAlignment="1">
      <alignment horizontal="center" vertical="center" wrapText="1"/>
    </xf>
    <xf numFmtId="0" fontId="38" fillId="55" borderId="103" xfId="0" applyFont="1" applyFill="1" applyBorder="1" applyAlignment="1">
      <alignment horizontal="center" vertical="center" wrapText="1"/>
    </xf>
    <xf numFmtId="165" fontId="24" fillId="0" borderId="0" xfId="38" applyNumberFormat="1" applyFont="1" applyBorder="1" applyAlignment="1" applyProtection="1">
      <alignment horizontal="center"/>
      <protection locked="0"/>
    </xf>
    <xf numFmtId="164" fontId="3" fillId="0" borderId="0" xfId="38" applyNumberFormat="1" applyFont="1" applyBorder="1" applyAlignment="1" applyProtection="1">
      <alignment horizontal="center"/>
      <protection hidden="1"/>
    </xf>
    <xf numFmtId="2" fontId="3" fillId="0" borderId="68" xfId="38" applyNumberFormat="1" applyFont="1" applyFill="1" applyBorder="1" applyAlignment="1" applyProtection="1">
      <alignment horizontal="center"/>
      <protection hidden="1"/>
    </xf>
    <xf numFmtId="2" fontId="3" fillId="0" borderId="73" xfId="38" applyNumberFormat="1" applyFont="1" applyFill="1" applyBorder="1" applyAlignment="1" applyProtection="1">
      <alignment horizontal="center"/>
      <protection hidden="1"/>
    </xf>
    <xf numFmtId="165" fontId="3" fillId="0" borderId="111" xfId="38" applyNumberFormat="1" applyFont="1" applyBorder="1" applyAlignment="1" applyProtection="1">
      <alignment horizontal="center"/>
      <protection locked="0"/>
    </xf>
    <xf numFmtId="165" fontId="3" fillId="0" borderId="112" xfId="38" applyNumberFormat="1" applyFont="1" applyBorder="1" applyAlignment="1" applyProtection="1">
      <alignment horizontal="center"/>
      <protection locked="0"/>
    </xf>
    <xf numFmtId="164" fontId="3" fillId="0" borderId="112" xfId="38" applyNumberFormat="1" applyFont="1" applyBorder="1" applyAlignment="1" applyProtection="1">
      <alignment horizontal="center"/>
      <protection hidden="1"/>
    </xf>
    <xf numFmtId="2" fontId="3" fillId="0" borderId="112" xfId="38" applyNumberFormat="1" applyFont="1" applyFill="1" applyBorder="1" applyAlignment="1" applyProtection="1">
      <alignment horizontal="center"/>
      <protection hidden="1"/>
    </xf>
    <xf numFmtId="2" fontId="3" fillId="0" borderId="113" xfId="38" applyNumberFormat="1" applyFont="1" applyFill="1" applyBorder="1" applyAlignment="1" applyProtection="1">
      <alignment horizontal="center"/>
      <protection hidden="1"/>
    </xf>
    <xf numFmtId="165" fontId="3" fillId="0" borderId="72" xfId="38" applyNumberFormat="1" applyFont="1" applyBorder="1" applyAlignment="1" applyProtection="1">
      <alignment horizontal="center"/>
      <protection locked="0"/>
    </xf>
    <xf numFmtId="165" fontId="3" fillId="0" borderId="68" xfId="38" applyNumberFormat="1" applyFont="1" applyBorder="1" applyAlignment="1" applyProtection="1">
      <alignment horizontal="center"/>
      <protection locked="0"/>
    </xf>
    <xf numFmtId="164" fontId="3" fillId="0" borderId="68" xfId="38" applyNumberFormat="1" applyFont="1" applyBorder="1" applyAlignment="1" applyProtection="1">
      <alignment horizontal="center"/>
      <protection hidden="1"/>
    </xf>
    <xf numFmtId="165" fontId="3" fillId="0" borderId="74" xfId="38" applyNumberFormat="1" applyFont="1" applyBorder="1" applyAlignment="1" applyProtection="1">
      <alignment horizontal="center"/>
      <protection locked="0"/>
    </xf>
    <xf numFmtId="165" fontId="3" fillId="0" borderId="83" xfId="38" applyNumberFormat="1" applyFont="1" applyBorder="1" applyAlignment="1" applyProtection="1">
      <alignment horizontal="center"/>
      <protection locked="0"/>
    </xf>
    <xf numFmtId="2" fontId="3" fillId="0" borderId="83" xfId="38" applyNumberFormat="1" applyFont="1" applyFill="1" applyBorder="1" applyAlignment="1" applyProtection="1">
      <alignment horizontal="center"/>
      <protection hidden="1"/>
    </xf>
    <xf numFmtId="2" fontId="3" fillId="0" borderId="112" xfId="38" applyNumberFormat="1" applyFont="1" applyBorder="1" applyAlignment="1" applyProtection="1">
      <alignment horizontal="center"/>
      <protection locked="0"/>
    </xf>
    <xf numFmtId="2" fontId="3" fillId="0" borderId="68" xfId="38" applyNumberFormat="1" applyFont="1" applyBorder="1" applyAlignment="1" applyProtection="1">
      <alignment horizontal="center"/>
      <protection locked="0"/>
    </xf>
    <xf numFmtId="2" fontId="3" fillId="0" borderId="83" xfId="38" applyNumberFormat="1" applyFont="1" applyBorder="1" applyAlignment="1" applyProtection="1">
      <alignment horizontal="center"/>
      <protection locked="0"/>
    </xf>
    <xf numFmtId="0" fontId="38" fillId="55" borderId="12" xfId="0" applyFont="1" applyFill="1" applyBorder="1" applyAlignment="1">
      <alignment horizontal="justify" vertical="top" wrapText="1"/>
    </xf>
    <xf numFmtId="0" fontId="43" fillId="0" borderId="52" xfId="0" applyFont="1" applyBorder="1" applyAlignment="1">
      <alignment horizontal="center" vertical="top" wrapText="1"/>
    </xf>
    <xf numFmtId="0" fontId="39" fillId="55" borderId="12" xfId="0" applyFont="1" applyFill="1" applyBorder="1" applyAlignment="1">
      <alignment horizontal="left" vertical="center"/>
    </xf>
    <xf numFmtId="0" fontId="39" fillId="55" borderId="10" xfId="0" applyFont="1" applyFill="1" applyBorder="1" applyAlignment="1">
      <alignment horizontal="left" vertical="center"/>
    </xf>
    <xf numFmtId="0" fontId="43" fillId="0" borderId="0" xfId="0" applyFont="1" applyBorder="1" applyAlignment="1">
      <alignment horizontal="center" vertical="top" wrapText="1"/>
    </xf>
    <xf numFmtId="0" fontId="38" fillId="0" borderId="0" xfId="0" applyFont="1" applyBorder="1" applyAlignment="1">
      <alignment horizontal="center" vertical="top" wrapText="1"/>
    </xf>
    <xf numFmtId="183" fontId="43" fillId="0" borderId="0" xfId="0" applyNumberFormat="1" applyFont="1" applyBorder="1" applyAlignment="1">
      <alignment horizontal="center" vertical="top" wrapText="1"/>
    </xf>
    <xf numFmtId="0" fontId="38" fillId="55" borderId="12" xfId="0" applyFont="1" applyFill="1" applyBorder="1" applyAlignment="1">
      <alignment vertical="top" wrapText="1"/>
    </xf>
    <xf numFmtId="0" fontId="38" fillId="55" borderId="12" xfId="0" applyFont="1" applyFill="1" applyBorder="1" applyAlignment="1">
      <alignment horizontal="center" vertical="top" wrapText="1"/>
    </xf>
    <xf numFmtId="0" fontId="38" fillId="0" borderId="13" xfId="0" applyFont="1" applyFill="1" applyBorder="1" applyAlignment="1">
      <alignment horizontal="justify" vertical="top" wrapText="1"/>
    </xf>
    <xf numFmtId="0" fontId="38" fillId="0" borderId="11" xfId="0" applyFont="1" applyFill="1" applyBorder="1" applyAlignment="1">
      <alignment horizontal="center" vertical="top" wrapText="1"/>
    </xf>
    <xf numFmtId="0" fontId="43" fillId="0" borderId="58" xfId="0" applyFont="1" applyFill="1" applyBorder="1" applyAlignment="1">
      <alignment horizontal="justify" vertical="top" wrapText="1"/>
    </xf>
    <xf numFmtId="0" fontId="43" fillId="0" borderId="63" xfId="0" applyFont="1" applyFill="1" applyBorder="1" applyAlignment="1">
      <alignment horizontal="justify" vertical="top" wrapText="1"/>
    </xf>
    <xf numFmtId="0" fontId="43" fillId="0" borderId="13" xfId="0" applyFont="1" applyFill="1" applyBorder="1"/>
    <xf numFmtId="0" fontId="3" fillId="0" borderId="104" xfId="38" applyFont="1" applyBorder="1" applyProtection="1">
      <protection locked="0"/>
    </xf>
    <xf numFmtId="165" fontId="3" fillId="0" borderId="114" xfId="38" applyNumberFormat="1" applyFont="1" applyBorder="1" applyAlignment="1" applyProtection="1">
      <alignment horizontal="center"/>
      <protection hidden="1"/>
    </xf>
    <xf numFmtId="0" fontId="20" fillId="55" borderId="27" xfId="38" applyFont="1" applyFill="1" applyBorder="1" applyAlignment="1" applyProtection="1">
      <alignment horizontal="center" vertical="center"/>
      <protection hidden="1"/>
    </xf>
    <xf numFmtId="165" fontId="3" fillId="0" borderId="70" xfId="38" applyNumberFormat="1" applyFont="1" applyBorder="1" applyAlignment="1" applyProtection="1">
      <alignment horizontal="center"/>
      <protection hidden="1"/>
    </xf>
    <xf numFmtId="0" fontId="3" fillId="0" borderId="96" xfId="38" applyFont="1" applyBorder="1" applyProtection="1">
      <protection locked="0"/>
    </xf>
    <xf numFmtId="0" fontId="43" fillId="0" borderId="0" xfId="0" applyFont="1" applyBorder="1" applyAlignment="1">
      <alignment horizontal="left" wrapText="1"/>
    </xf>
    <xf numFmtId="2" fontId="43" fillId="0" borderId="0" xfId="0" applyNumberFormat="1" applyFont="1" applyBorder="1" applyAlignment="1">
      <alignment horizontal="center" wrapText="1"/>
    </xf>
    <xf numFmtId="165" fontId="3" fillId="0" borderId="96" xfId="38" applyNumberFormat="1" applyFont="1" applyBorder="1" applyAlignment="1" applyProtection="1">
      <alignment horizontal="center"/>
      <protection locked="0"/>
    </xf>
    <xf numFmtId="165" fontId="3" fillId="0" borderId="70" xfId="38" applyNumberFormat="1" applyFont="1" applyBorder="1" applyAlignment="1" applyProtection="1">
      <alignment horizontal="center"/>
      <protection locked="0"/>
    </xf>
    <xf numFmtId="2" fontId="3" fillId="0" borderId="110" xfId="38" applyNumberFormat="1" applyFont="1" applyBorder="1" applyAlignment="1" applyProtection="1">
      <alignment horizontal="center"/>
      <protection locked="0"/>
    </xf>
    <xf numFmtId="165" fontId="3" fillId="0" borderId="26" xfId="38" applyNumberFormat="1" applyFont="1" applyBorder="1" applyAlignment="1" applyProtection="1">
      <alignment horizontal="center"/>
      <protection locked="0"/>
    </xf>
    <xf numFmtId="165" fontId="3" fillId="0" borderId="27" xfId="38" applyNumberFormat="1" applyFont="1" applyBorder="1" applyAlignment="1" applyProtection="1">
      <alignment horizontal="center"/>
      <protection locked="0"/>
    </xf>
    <xf numFmtId="2" fontId="3" fillId="0" borderId="27" xfId="38" applyNumberFormat="1" applyFont="1" applyBorder="1" applyAlignment="1" applyProtection="1">
      <alignment horizontal="center"/>
      <protection locked="0"/>
    </xf>
    <xf numFmtId="2" fontId="3" fillId="0" borderId="28" xfId="38" applyNumberFormat="1" applyFont="1" applyBorder="1" applyAlignment="1" applyProtection="1">
      <alignment horizontal="center"/>
      <protection locked="0"/>
    </xf>
    <xf numFmtId="165" fontId="3" fillId="0" borderId="29" xfId="38" applyNumberFormat="1" applyFont="1" applyBorder="1" applyAlignment="1" applyProtection="1">
      <alignment horizontal="center"/>
      <protection locked="0"/>
    </xf>
    <xf numFmtId="165" fontId="3" fillId="0" borderId="30" xfId="38" applyNumberFormat="1" applyFont="1" applyBorder="1" applyAlignment="1" applyProtection="1">
      <alignment horizontal="center"/>
      <protection locked="0"/>
    </xf>
    <xf numFmtId="2" fontId="3" fillId="0" borderId="30" xfId="38" applyNumberFormat="1" applyFont="1" applyBorder="1" applyAlignment="1" applyProtection="1">
      <alignment horizontal="center"/>
      <protection locked="0"/>
    </xf>
    <xf numFmtId="2" fontId="3" fillId="0" borderId="31" xfId="38" applyNumberFormat="1" applyFont="1" applyBorder="1" applyAlignment="1" applyProtection="1">
      <alignment horizontal="center"/>
      <protection locked="0"/>
    </xf>
    <xf numFmtId="0" fontId="38" fillId="55" borderId="101" xfId="0" applyFont="1" applyFill="1" applyBorder="1" applyAlignment="1">
      <alignment horizontal="center"/>
    </xf>
    <xf numFmtId="0" fontId="38" fillId="55" borderId="102" xfId="0" applyFont="1" applyFill="1" applyBorder="1" applyAlignment="1">
      <alignment horizontal="center"/>
    </xf>
    <xf numFmtId="0" fontId="38" fillId="55" borderId="102" xfId="0" applyFont="1" applyFill="1" applyBorder="1" applyAlignment="1">
      <alignment horizontal="center" wrapText="1"/>
    </xf>
    <xf numFmtId="0" fontId="38" fillId="55" borderId="103" xfId="0" applyFont="1" applyFill="1" applyBorder="1" applyAlignment="1">
      <alignment horizontal="center" wrapText="1"/>
    </xf>
    <xf numFmtId="0" fontId="38" fillId="55" borderId="11" xfId="0" applyFont="1" applyFill="1" applyBorder="1" applyAlignment="1">
      <alignment horizontal="center" wrapText="1"/>
    </xf>
    <xf numFmtId="0" fontId="43" fillId="0" borderId="11" xfId="0" applyFont="1" applyBorder="1" applyAlignment="1">
      <alignment horizontal="center" wrapText="1"/>
    </xf>
    <xf numFmtId="169" fontId="43" fillId="0" borderId="11" xfId="0" applyNumberFormat="1" applyFont="1" applyBorder="1" applyAlignment="1">
      <alignment horizontal="center" wrapText="1"/>
    </xf>
    <xf numFmtId="0" fontId="20" fillId="55" borderId="105" xfId="0" applyFont="1" applyFill="1" applyBorder="1" applyAlignment="1">
      <alignment horizontal="center" vertical="center" wrapText="1"/>
    </xf>
    <xf numFmtId="0" fontId="20" fillId="55" borderId="96" xfId="0" applyFont="1" applyFill="1" applyBorder="1" applyAlignment="1">
      <alignment horizontal="center" wrapText="1"/>
    </xf>
    <xf numFmtId="0" fontId="20" fillId="55" borderId="66" xfId="0" applyFont="1" applyFill="1" applyBorder="1" applyAlignment="1">
      <alignment horizontal="center" wrapText="1"/>
    </xf>
    <xf numFmtId="0" fontId="20" fillId="55" borderId="81" xfId="0" applyFont="1" applyFill="1" applyBorder="1" applyAlignment="1">
      <alignment horizontal="center" wrapText="1"/>
    </xf>
    <xf numFmtId="170" fontId="44" fillId="50" borderId="68" xfId="1166" applyNumberFormat="1" applyFont="1" applyFill="1" applyBorder="1"/>
    <xf numFmtId="170" fontId="20" fillId="50" borderId="104" xfId="1166" applyNumberFormat="1" applyFont="1" applyFill="1" applyBorder="1"/>
    <xf numFmtId="170" fontId="3" fillId="50" borderId="68" xfId="1166" applyNumberFormat="1" applyFont="1" applyFill="1" applyBorder="1"/>
    <xf numFmtId="170" fontId="20" fillId="50" borderId="68" xfId="1166" applyNumberFormat="1" applyFont="1" applyFill="1" applyBorder="1"/>
    <xf numFmtId="170" fontId="20" fillId="50" borderId="96" xfId="1166" applyNumberFormat="1" applyFont="1" applyFill="1" applyBorder="1"/>
    <xf numFmtId="0" fontId="3" fillId="50" borderId="68" xfId="0" applyFont="1" applyFill="1" applyBorder="1" applyAlignment="1">
      <alignment horizontal="center" wrapText="1"/>
    </xf>
    <xf numFmtId="0" fontId="62" fillId="46" borderId="67" xfId="0" applyFont="1" applyFill="1" applyBorder="1"/>
    <xf numFmtId="0" fontId="62" fillId="46" borderId="67" xfId="0" applyFont="1" applyFill="1" applyBorder="1" applyAlignment="1">
      <alignment horizontal="left"/>
    </xf>
    <xf numFmtId="170" fontId="2" fillId="0" borderId="0" xfId="1166" applyNumberFormat="1" applyFont="1" applyFill="1" applyBorder="1"/>
    <xf numFmtId="0" fontId="2" fillId="0" borderId="0" xfId="0" applyFont="1" applyAlignment="1"/>
    <xf numFmtId="0" fontId="43" fillId="0" borderId="69" xfId="0" applyFont="1" applyBorder="1" applyAlignment="1">
      <alignment horizontal="center" vertical="top" wrapText="1"/>
    </xf>
    <xf numFmtId="0" fontId="43" fillId="0" borderId="116" xfId="0" applyFont="1" applyBorder="1" applyAlignment="1">
      <alignment horizontal="center" vertical="top" wrapText="1"/>
    </xf>
    <xf numFmtId="0" fontId="43" fillId="0" borderId="109" xfId="0" applyFont="1" applyBorder="1" applyAlignment="1">
      <alignment horizontal="center" vertical="top" wrapText="1"/>
    </xf>
    <xf numFmtId="0" fontId="43" fillId="0" borderId="117" xfId="0" applyFont="1" applyBorder="1" applyAlignment="1">
      <alignment horizontal="center" vertical="top" wrapText="1"/>
    </xf>
    <xf numFmtId="2" fontId="43" fillId="0" borderId="117" xfId="0" applyNumberFormat="1" applyFont="1" applyBorder="1" applyAlignment="1">
      <alignment horizontal="center" vertical="top" wrapText="1"/>
    </xf>
    <xf numFmtId="183" fontId="43" fillId="0" borderId="117" xfId="0" applyNumberFormat="1" applyFont="1" applyBorder="1" applyAlignment="1">
      <alignment horizontal="center" vertical="top" wrapText="1"/>
    </xf>
    <xf numFmtId="180" fontId="43" fillId="0" borderId="117" xfId="0" applyNumberFormat="1" applyFont="1" applyBorder="1" applyAlignment="1">
      <alignment horizontal="center" vertical="top" wrapText="1"/>
    </xf>
    <xf numFmtId="0" fontId="43" fillId="0" borderId="93" xfId="0" applyFont="1" applyBorder="1" applyAlignment="1">
      <alignment horizontal="center" vertical="top" wrapText="1"/>
    </xf>
    <xf numFmtId="2" fontId="43" fillId="0" borderId="97" xfId="0" applyNumberFormat="1" applyFont="1" applyBorder="1" applyAlignment="1">
      <alignment horizontal="center" vertical="top" wrapText="1"/>
    </xf>
    <xf numFmtId="0" fontId="43" fillId="0" borderId="97" xfId="0" applyFont="1" applyBorder="1" applyAlignment="1">
      <alignment horizontal="center" vertical="top" wrapText="1"/>
    </xf>
    <xf numFmtId="2" fontId="3" fillId="0" borderId="100" xfId="38" applyNumberFormat="1" applyFont="1" applyFill="1" applyBorder="1" applyAlignment="1" applyProtection="1">
      <alignment horizontal="center"/>
      <protection hidden="1"/>
    </xf>
    <xf numFmtId="2" fontId="3" fillId="0" borderId="64" xfId="38" applyNumberFormat="1" applyFont="1" applyFill="1" applyBorder="1" applyAlignment="1" applyProtection="1">
      <alignment horizontal="center"/>
      <protection hidden="1"/>
    </xf>
    <xf numFmtId="2" fontId="3" fillId="0" borderId="55" xfId="38" applyNumberFormat="1" applyFont="1" applyFill="1" applyBorder="1" applyAlignment="1" applyProtection="1">
      <alignment horizontal="center"/>
      <protection hidden="1"/>
    </xf>
    <xf numFmtId="165" fontId="3" fillId="0" borderId="53" xfId="38" applyNumberFormat="1" applyFont="1" applyBorder="1" applyAlignment="1" applyProtection="1">
      <alignment horizontal="center"/>
      <protection hidden="1"/>
    </xf>
    <xf numFmtId="0" fontId="3" fillId="0" borderId="82" xfId="38" applyFont="1" applyBorder="1" applyProtection="1">
      <protection locked="0"/>
    </xf>
    <xf numFmtId="2" fontId="3" fillId="0" borderId="118" xfId="38" applyNumberFormat="1" applyFont="1" applyFill="1" applyBorder="1" applyAlignment="1" applyProtection="1">
      <alignment horizontal="center"/>
      <protection hidden="1"/>
    </xf>
    <xf numFmtId="2" fontId="3" fillId="0" borderId="119" xfId="38" applyNumberFormat="1" applyFont="1" applyFill="1" applyBorder="1" applyAlignment="1" applyProtection="1">
      <alignment horizontal="center"/>
      <protection hidden="1"/>
    </xf>
    <xf numFmtId="2" fontId="3" fillId="0" borderId="52" xfId="38" applyNumberFormat="1" applyFont="1" applyFill="1" applyBorder="1" applyAlignment="1" applyProtection="1">
      <alignment horizontal="center"/>
      <protection hidden="1"/>
    </xf>
    <xf numFmtId="165" fontId="3" fillId="0" borderId="79" xfId="38" applyNumberFormat="1" applyFont="1" applyBorder="1" applyAlignment="1" applyProtection="1">
      <alignment horizontal="center"/>
      <protection hidden="1"/>
    </xf>
    <xf numFmtId="0" fontId="3" fillId="0" borderId="120" xfId="38" applyFont="1" applyBorder="1" applyProtection="1">
      <protection locked="0"/>
    </xf>
    <xf numFmtId="2" fontId="3" fillId="0" borderId="121" xfId="38" applyNumberFormat="1" applyFont="1" applyFill="1" applyBorder="1" applyAlignment="1" applyProtection="1">
      <alignment horizontal="center"/>
      <protection hidden="1"/>
    </xf>
    <xf numFmtId="165" fontId="3" fillId="0" borderId="61" xfId="38" applyNumberFormat="1" applyFont="1" applyBorder="1" applyAlignment="1" applyProtection="1">
      <alignment horizontal="center"/>
      <protection hidden="1"/>
    </xf>
    <xf numFmtId="0" fontId="3" fillId="0" borderId="122" xfId="38" applyFont="1" applyBorder="1" applyProtection="1">
      <protection locked="0"/>
    </xf>
    <xf numFmtId="2" fontId="3" fillId="0" borderId="123" xfId="38" applyNumberFormat="1" applyFont="1" applyFill="1" applyBorder="1" applyAlignment="1" applyProtection="1">
      <alignment horizontal="center"/>
      <protection hidden="1"/>
    </xf>
    <xf numFmtId="2" fontId="3" fillId="0" borderId="11" xfId="38" applyNumberFormat="1" applyFont="1" applyFill="1" applyBorder="1" applyAlignment="1" applyProtection="1">
      <alignment horizontal="center"/>
      <protection hidden="1"/>
    </xf>
    <xf numFmtId="169" fontId="0" fillId="0" borderId="0" xfId="0" applyNumberFormat="1"/>
    <xf numFmtId="0" fontId="43" fillId="0" borderId="0" xfId="0" applyFont="1" applyBorder="1" applyAlignment="1">
      <alignment horizontal="justify" vertical="top" wrapText="1"/>
    </xf>
    <xf numFmtId="0" fontId="43" fillId="0" borderId="13" xfId="0" applyFont="1" applyFill="1" applyBorder="1" applyAlignment="1">
      <alignment horizontal="justify" vertical="top" wrapText="1"/>
    </xf>
    <xf numFmtId="0" fontId="43" fillId="0" borderId="11" xfId="0" quotePrefix="1" applyFont="1" applyBorder="1" applyAlignment="1">
      <alignment horizontal="center" vertical="top" wrapText="1"/>
    </xf>
    <xf numFmtId="0" fontId="43" fillId="0" borderId="64" xfId="0" quotePrefix="1" applyFont="1" applyBorder="1" applyAlignment="1">
      <alignment horizontal="center" vertical="top" wrapText="1"/>
    </xf>
    <xf numFmtId="0" fontId="43" fillId="0" borderId="11" xfId="0" quotePrefix="1" applyFont="1" applyFill="1" applyBorder="1" applyAlignment="1">
      <alignment horizontal="center" vertical="top" wrapText="1"/>
    </xf>
    <xf numFmtId="0" fontId="62" fillId="46" borderId="105" xfId="0" applyFont="1" applyFill="1" applyBorder="1"/>
    <xf numFmtId="170" fontId="20" fillId="46" borderId="124" xfId="1166" applyNumberFormat="1" applyFont="1" applyFill="1" applyBorder="1"/>
    <xf numFmtId="170" fontId="20" fillId="54" borderId="96" xfId="1166" applyNumberFormat="1" applyFont="1" applyFill="1" applyBorder="1"/>
    <xf numFmtId="185" fontId="40" fillId="0" borderId="71" xfId="0" applyNumberFormat="1" applyFont="1" applyBorder="1" applyAlignment="1">
      <alignment horizontal="center" vertical="center" wrapText="1"/>
    </xf>
    <xf numFmtId="185" fontId="43" fillId="0" borderId="69" xfId="0" applyNumberFormat="1" applyFont="1" applyBorder="1" applyAlignment="1">
      <alignment horizontal="center"/>
    </xf>
    <xf numFmtId="185" fontId="43" fillId="0" borderId="117" xfId="0" applyNumberFormat="1" applyFont="1" applyBorder="1" applyAlignment="1">
      <alignment horizontal="center" vertical="top" wrapText="1"/>
    </xf>
    <xf numFmtId="0" fontId="48" fillId="0" borderId="0" xfId="0" applyFont="1" applyFill="1" applyBorder="1" applyAlignment="1">
      <alignment vertical="center" wrapText="1"/>
    </xf>
    <xf numFmtId="0" fontId="48" fillId="0" borderId="0" xfId="0" applyFont="1" applyFill="1" applyBorder="1" applyAlignment="1">
      <alignment horizontal="center" vertical="center" wrapText="1"/>
    </xf>
    <xf numFmtId="172" fontId="53" fillId="0" borderId="0" xfId="1168" applyNumberFormat="1" applyFont="1" applyFill="1" applyBorder="1" applyAlignment="1">
      <alignment horizontal="right" vertical="center" wrapText="1"/>
    </xf>
    <xf numFmtId="183" fontId="0" fillId="0" borderId="0" xfId="0" applyNumberFormat="1"/>
    <xf numFmtId="164" fontId="0" fillId="0" borderId="0" xfId="0" applyNumberFormat="1"/>
    <xf numFmtId="185" fontId="40" fillId="0" borderId="96" xfId="0" applyNumberFormat="1" applyFont="1" applyBorder="1" applyAlignment="1">
      <alignment horizontal="center" vertical="center" wrapText="1"/>
    </xf>
    <xf numFmtId="183" fontId="43" fillId="0" borderId="52" xfId="0" applyNumberFormat="1" applyFont="1" applyFill="1" applyBorder="1" applyAlignment="1">
      <alignment horizontal="center" vertical="top" wrapText="1"/>
    </xf>
    <xf numFmtId="183" fontId="43" fillId="0" borderId="64" xfId="0" applyNumberFormat="1" applyFont="1" applyFill="1" applyBorder="1" applyAlignment="1">
      <alignment horizontal="center" vertical="top" wrapText="1"/>
    </xf>
    <xf numFmtId="183" fontId="43" fillId="0" borderId="11" xfId="0" applyNumberFormat="1" applyFont="1" applyFill="1" applyBorder="1" applyAlignment="1">
      <alignment horizontal="center" vertical="top" wrapText="1"/>
    </xf>
    <xf numFmtId="174" fontId="40" fillId="0" borderId="11" xfId="1166" applyNumberFormat="1" applyFont="1" applyBorder="1" applyAlignment="1">
      <alignment horizontal="right" vertical="center"/>
    </xf>
    <xf numFmtId="2" fontId="3" fillId="0" borderId="103" xfId="38" applyNumberFormat="1" applyFont="1" applyFill="1" applyBorder="1" applyAlignment="1" applyProtection="1">
      <alignment horizontal="center"/>
      <protection hidden="1"/>
    </xf>
    <xf numFmtId="0" fontId="38" fillId="55" borderId="58" xfId="0" applyFont="1" applyFill="1" applyBorder="1" applyAlignment="1">
      <alignment horizontal="justify" vertical="center" wrapText="1"/>
    </xf>
    <xf numFmtId="0" fontId="38" fillId="55" borderId="13" xfId="0" applyFont="1" applyFill="1" applyBorder="1" applyAlignment="1">
      <alignment horizontal="justify" vertical="center" wrapText="1"/>
    </xf>
    <xf numFmtId="0" fontId="38" fillId="55" borderId="59" xfId="0" applyFont="1" applyFill="1" applyBorder="1" applyAlignment="1">
      <alignment horizontal="center" vertical="top" wrapText="1"/>
    </xf>
    <xf numFmtId="0" fontId="38" fillId="55" borderId="60" xfId="0" applyFont="1" applyFill="1" applyBorder="1" applyAlignment="1">
      <alignment horizontal="center" vertical="top" wrapText="1"/>
    </xf>
    <xf numFmtId="0" fontId="38" fillId="55" borderId="10" xfId="0" applyFont="1" applyFill="1" applyBorder="1" applyAlignment="1">
      <alignment horizontal="center" vertical="top" wrapText="1"/>
    </xf>
    <xf numFmtId="164" fontId="20" fillId="55" borderId="25" xfId="38" applyNumberFormat="1" applyFont="1" applyFill="1" applyBorder="1" applyAlignment="1" applyProtection="1">
      <alignment horizontal="center" vertical="center" wrapText="1"/>
      <protection hidden="1"/>
    </xf>
    <xf numFmtId="164" fontId="20" fillId="55" borderId="95" xfId="38" applyNumberFormat="1" applyFont="1" applyFill="1" applyBorder="1" applyAlignment="1" applyProtection="1">
      <alignment horizontal="center" vertical="center" wrapText="1"/>
      <protection hidden="1"/>
    </xf>
    <xf numFmtId="164" fontId="20" fillId="55" borderId="94" xfId="38" applyNumberFormat="1" applyFont="1" applyFill="1" applyBorder="1" applyAlignment="1" applyProtection="1">
      <alignment horizontal="center" vertical="center" wrapText="1"/>
      <protection hidden="1"/>
    </xf>
    <xf numFmtId="0" fontId="3" fillId="0" borderId="59" xfId="38" applyFont="1" applyFill="1" applyBorder="1" applyAlignment="1" applyProtection="1">
      <alignment horizontal="left"/>
      <protection locked="0"/>
    </xf>
    <xf numFmtId="0" fontId="3" fillId="0" borderId="115" xfId="38" applyFont="1" applyFill="1" applyBorder="1" applyAlignment="1" applyProtection="1">
      <alignment horizontal="left"/>
      <protection locked="0"/>
    </xf>
    <xf numFmtId="0" fontId="38" fillId="55" borderId="58" xfId="0" applyFont="1" applyFill="1" applyBorder="1" applyAlignment="1">
      <alignment horizontal="center" wrapText="1"/>
    </xf>
    <xf numFmtId="0" fontId="38" fillId="55" borderId="13" xfId="0" applyFont="1" applyFill="1" applyBorder="1" applyAlignment="1">
      <alignment horizontal="center" wrapText="1"/>
    </xf>
    <xf numFmtId="0" fontId="38" fillId="55" borderId="59" xfId="0" applyFont="1" applyFill="1" applyBorder="1" applyAlignment="1">
      <alignment horizontal="center" wrapText="1"/>
    </xf>
    <xf numFmtId="0" fontId="38" fillId="55" borderId="60" xfId="0" applyFont="1" applyFill="1" applyBorder="1" applyAlignment="1">
      <alignment horizontal="center" wrapText="1"/>
    </xf>
    <xf numFmtId="0" fontId="38" fillId="55" borderId="10" xfId="0" applyFont="1" applyFill="1" applyBorder="1" applyAlignment="1">
      <alignment horizontal="center" wrapText="1"/>
    </xf>
    <xf numFmtId="0" fontId="2" fillId="0" borderId="0" xfId="0" applyFont="1" applyAlignment="1">
      <alignment horizontal="left"/>
    </xf>
    <xf numFmtId="0" fontId="38" fillId="55" borderId="58" xfId="0" applyFont="1" applyFill="1" applyBorder="1" applyAlignment="1">
      <alignment horizontal="left" wrapText="1"/>
    </xf>
    <xf numFmtId="0" fontId="38" fillId="55" borderId="13" xfId="0" applyFont="1" applyFill="1" applyBorder="1" applyAlignment="1">
      <alignment horizontal="left" wrapText="1"/>
    </xf>
    <xf numFmtId="0" fontId="38" fillId="55" borderId="58" xfId="0" applyFont="1" applyFill="1" applyBorder="1" applyAlignment="1">
      <alignment horizontal="center" vertical="center" wrapText="1"/>
    </xf>
    <xf numFmtId="0" fontId="38" fillId="55" borderId="13" xfId="0" applyFont="1" applyFill="1" applyBorder="1" applyAlignment="1">
      <alignment horizontal="center" vertical="center" wrapText="1"/>
    </xf>
    <xf numFmtId="0" fontId="38" fillId="55" borderId="58" xfId="0" applyFont="1" applyFill="1" applyBorder="1" applyAlignment="1">
      <alignment horizontal="center" vertical="top" wrapText="1"/>
    </xf>
    <xf numFmtId="0" fontId="38" fillId="55" borderId="13" xfId="0" applyFont="1" applyFill="1" applyBorder="1" applyAlignment="1">
      <alignment horizontal="center" vertical="top" wrapText="1"/>
    </xf>
    <xf numFmtId="0" fontId="20" fillId="55" borderId="104" xfId="0" applyFont="1" applyFill="1" applyBorder="1" applyAlignment="1">
      <alignment horizontal="center" vertical="center"/>
    </xf>
    <xf numFmtId="0" fontId="20" fillId="55" borderId="30" xfId="0" applyFont="1" applyFill="1" applyBorder="1" applyAlignment="1">
      <alignment horizontal="center" vertical="center"/>
    </xf>
    <xf numFmtId="0" fontId="20" fillId="55" borderId="96" xfId="0" applyFont="1" applyFill="1" applyBorder="1" applyAlignment="1">
      <alignment horizontal="center" vertical="center" wrapText="1"/>
    </xf>
    <xf numFmtId="164" fontId="20" fillId="55" borderId="53" xfId="38" applyNumberFormat="1" applyFont="1" applyFill="1" applyBorder="1" applyAlignment="1" applyProtection="1">
      <alignment horizontal="center" vertical="center" wrapText="1"/>
      <protection hidden="1"/>
    </xf>
    <xf numFmtId="164" fontId="20" fillId="55" borderId="54" xfId="38" applyNumberFormat="1" applyFont="1" applyFill="1" applyBorder="1" applyAlignment="1" applyProtection="1">
      <alignment horizontal="center" vertical="center" wrapText="1"/>
      <protection hidden="1"/>
    </xf>
    <xf numFmtId="0" fontId="0" fillId="55" borderId="54" xfId="0" applyFill="1" applyBorder="1" applyAlignment="1">
      <alignment wrapText="1"/>
    </xf>
    <xf numFmtId="0" fontId="0" fillId="55" borderId="52" xfId="0" applyFill="1" applyBorder="1" applyAlignment="1"/>
    <xf numFmtId="0" fontId="40" fillId="0" borderId="58" xfId="0" applyFont="1" applyBorder="1" applyAlignment="1">
      <alignment horizontal="left" vertical="center" wrapText="1"/>
    </xf>
    <xf numFmtId="0" fontId="40" fillId="0" borderId="13" xfId="0" applyFont="1" applyBorder="1" applyAlignment="1">
      <alignment horizontal="left" vertical="center" wrapText="1"/>
    </xf>
    <xf numFmtId="0" fontId="47" fillId="47" borderId="96" xfId="0" applyFont="1" applyFill="1" applyBorder="1" applyAlignment="1">
      <alignment horizontal="left"/>
    </xf>
    <xf numFmtId="14" fontId="2" fillId="48" borderId="96" xfId="0" applyNumberFormat="1" applyFont="1" applyFill="1" applyBorder="1" applyAlignment="1">
      <alignment horizontal="center"/>
    </xf>
    <xf numFmtId="0" fontId="48" fillId="47" borderId="96" xfId="0" applyFont="1" applyFill="1" applyBorder="1" applyAlignment="1">
      <alignment horizontal="center"/>
    </xf>
    <xf numFmtId="0" fontId="0" fillId="0" borderId="0" xfId="0" applyAlignment="1">
      <alignment horizontal="left" vertical="center" wrapText="1"/>
    </xf>
    <xf numFmtId="0" fontId="3" fillId="0" borderId="0" xfId="0" applyFont="1" applyAlignment="1">
      <alignment horizontal="left" vertical="center" wrapText="1"/>
    </xf>
  </cellXfs>
  <cellStyles count="1262">
    <cellStyle name="%" xfId="45"/>
    <cellStyle name="_APPFEE" xfId="46"/>
    <cellStyle name="_Other" xfId="47"/>
    <cellStyle name="=C:\WINNT\SYSTEM32\COMMAND.COM" xfId="48"/>
    <cellStyle name="20% - Accent1 10" xfId="968"/>
    <cellStyle name="20% - Accent1 11" xfId="1085"/>
    <cellStyle name="20% - Accent1 2" xfId="1"/>
    <cellStyle name="20% - Accent1 2 10" xfId="979"/>
    <cellStyle name="20% - Accent1 2 11" xfId="1090"/>
    <cellStyle name="20% - Accent1 2 2" xfId="49"/>
    <cellStyle name="20% - Accent1 2 3" xfId="211"/>
    <cellStyle name="20% - Accent1 2 4" xfId="251"/>
    <cellStyle name="20% - Accent1 2 5" xfId="339"/>
    <cellStyle name="20% - Accent1 2 6" xfId="506"/>
    <cellStyle name="20% - Accent1 2 7" xfId="625"/>
    <cellStyle name="20% - Accent1 2 8" xfId="743"/>
    <cellStyle name="20% - Accent1 2 9" xfId="861"/>
    <cellStyle name="20% - Accent1 3" xfId="162"/>
    <cellStyle name="20% - Accent1 4" xfId="315"/>
    <cellStyle name="20% - Accent1 5" xfId="403"/>
    <cellStyle name="20% - Accent1 6" xfId="471"/>
    <cellStyle name="20% - Accent1 7" xfId="611"/>
    <cellStyle name="20% - Accent1 8" xfId="730"/>
    <cellStyle name="20% - Accent1 9" xfId="848"/>
    <cellStyle name="20% - Accent2 10" xfId="966"/>
    <cellStyle name="20% - Accent2 11" xfId="1083"/>
    <cellStyle name="20% - Accent2 2" xfId="2"/>
    <cellStyle name="20% - Accent2 2 10" xfId="980"/>
    <cellStyle name="20% - Accent2 2 11" xfId="1091"/>
    <cellStyle name="20% - Accent2 2 2" xfId="50"/>
    <cellStyle name="20% - Accent2 2 3" xfId="212"/>
    <cellStyle name="20% - Accent2 2 4" xfId="250"/>
    <cellStyle name="20% - Accent2 2 5" xfId="338"/>
    <cellStyle name="20% - Accent2 2 6" xfId="507"/>
    <cellStyle name="20% - Accent2 2 7" xfId="626"/>
    <cellStyle name="20% - Accent2 2 8" xfId="744"/>
    <cellStyle name="20% - Accent2 2 9" xfId="862"/>
    <cellStyle name="20% - Accent2 3" xfId="163"/>
    <cellStyle name="20% - Accent2 4" xfId="314"/>
    <cellStyle name="20% - Accent2 5" xfId="402"/>
    <cellStyle name="20% - Accent2 6" xfId="470"/>
    <cellStyle name="20% - Accent2 7" xfId="593"/>
    <cellStyle name="20% - Accent2 8" xfId="712"/>
    <cellStyle name="20% - Accent2 9" xfId="830"/>
    <cellStyle name="20% - Accent3 10" xfId="948"/>
    <cellStyle name="20% - Accent3 11" xfId="1065"/>
    <cellStyle name="20% - Accent3 2" xfId="3"/>
    <cellStyle name="20% - Accent3 2 10" xfId="981"/>
    <cellStyle name="20% - Accent3 2 11" xfId="1092"/>
    <cellStyle name="20% - Accent3 2 2" xfId="51"/>
    <cellStyle name="20% - Accent3 2 3" xfId="213"/>
    <cellStyle name="20% - Accent3 2 4" xfId="249"/>
    <cellStyle name="20% - Accent3 2 5" xfId="337"/>
    <cellStyle name="20% - Accent3 2 6" xfId="508"/>
    <cellStyle name="20% - Accent3 2 7" xfId="627"/>
    <cellStyle name="20% - Accent3 2 8" xfId="745"/>
    <cellStyle name="20% - Accent3 2 9" xfId="863"/>
    <cellStyle name="20% - Accent3 3" xfId="164"/>
    <cellStyle name="20% - Accent3 4" xfId="313"/>
    <cellStyle name="20% - Accent3 5" xfId="401"/>
    <cellStyle name="20% - Accent3 6" xfId="469"/>
    <cellStyle name="20% - Accent3 7" xfId="592"/>
    <cellStyle name="20% - Accent3 8" xfId="711"/>
    <cellStyle name="20% - Accent3 9" xfId="829"/>
    <cellStyle name="20% - Accent4 10" xfId="947"/>
    <cellStyle name="20% - Accent4 11" xfId="1064"/>
    <cellStyle name="20% - Accent4 2" xfId="4"/>
    <cellStyle name="20% - Accent4 2 10" xfId="982"/>
    <cellStyle name="20% - Accent4 2 11" xfId="1093"/>
    <cellStyle name="20% - Accent4 2 2" xfId="52"/>
    <cellStyle name="20% - Accent4 2 3" xfId="214"/>
    <cellStyle name="20% - Accent4 2 4" xfId="247"/>
    <cellStyle name="20% - Accent4 2 5" xfId="335"/>
    <cellStyle name="20% - Accent4 2 6" xfId="509"/>
    <cellStyle name="20% - Accent4 2 7" xfId="628"/>
    <cellStyle name="20% - Accent4 2 8" xfId="746"/>
    <cellStyle name="20% - Accent4 2 9" xfId="864"/>
    <cellStyle name="20% - Accent4 3" xfId="165"/>
    <cellStyle name="20% - Accent4 4" xfId="312"/>
    <cellStyle name="20% - Accent4 5" xfId="400"/>
    <cellStyle name="20% - Accent4 6" xfId="459"/>
    <cellStyle name="20% - Accent4 7" xfId="590"/>
    <cellStyle name="20% - Accent4 8" xfId="709"/>
    <cellStyle name="20% - Accent4 9" xfId="827"/>
    <cellStyle name="20% - Accent5 10" xfId="945"/>
    <cellStyle name="20% - Accent5 11" xfId="1062"/>
    <cellStyle name="20% - Accent5 2" xfId="5"/>
    <cellStyle name="20% - Accent5 2 10" xfId="983"/>
    <cellStyle name="20% - Accent5 2 11" xfId="1094"/>
    <cellStyle name="20% - Accent5 2 2" xfId="53"/>
    <cellStyle name="20% - Accent5 2 3" xfId="215"/>
    <cellStyle name="20% - Accent5 2 4" xfId="246"/>
    <cellStyle name="20% - Accent5 2 5" xfId="334"/>
    <cellStyle name="20% - Accent5 2 6" xfId="510"/>
    <cellStyle name="20% - Accent5 2 7" xfId="629"/>
    <cellStyle name="20% - Accent5 2 8" xfId="747"/>
    <cellStyle name="20% - Accent5 2 9" xfId="865"/>
    <cellStyle name="20% - Accent5 3" xfId="166"/>
    <cellStyle name="20% - Accent5 4" xfId="311"/>
    <cellStyle name="20% - Accent5 5" xfId="399"/>
    <cellStyle name="20% - Accent5 6" xfId="358"/>
    <cellStyle name="20% - Accent5 7" xfId="589"/>
    <cellStyle name="20% - Accent5 8" xfId="708"/>
    <cellStyle name="20% - Accent5 9" xfId="826"/>
    <cellStyle name="20% - Accent6 10" xfId="944"/>
    <cellStyle name="20% - Accent6 11" xfId="1061"/>
    <cellStyle name="20% - Accent6 2" xfId="6"/>
    <cellStyle name="20% - Accent6 2 10" xfId="984"/>
    <cellStyle name="20% - Accent6 2 11" xfId="1095"/>
    <cellStyle name="20% - Accent6 2 2" xfId="54"/>
    <cellStyle name="20% - Accent6 2 3" xfId="216"/>
    <cellStyle name="20% - Accent6 2 4" xfId="245"/>
    <cellStyle name="20% - Accent6 2 5" xfId="333"/>
    <cellStyle name="20% - Accent6 2 6" xfId="511"/>
    <cellStyle name="20% - Accent6 2 7" xfId="630"/>
    <cellStyle name="20% - Accent6 2 8" xfId="748"/>
    <cellStyle name="20% - Accent6 2 9" xfId="866"/>
    <cellStyle name="20% - Accent6 3" xfId="167"/>
    <cellStyle name="20% - Accent6 4" xfId="310"/>
    <cellStyle name="20% - Accent6 5" xfId="398"/>
    <cellStyle name="20% - Accent6 6" xfId="365"/>
    <cellStyle name="20% - Accent6 7" xfId="588"/>
    <cellStyle name="20% - Accent6 8" xfId="707"/>
    <cellStyle name="20% - Accent6 9" xfId="825"/>
    <cellStyle name="40% - Accent1 10" xfId="943"/>
    <cellStyle name="40% - Accent1 11" xfId="1060"/>
    <cellStyle name="40% - Accent1 2" xfId="7"/>
    <cellStyle name="40% - Accent1 2 10" xfId="985"/>
    <cellStyle name="40% - Accent1 2 11" xfId="1096"/>
    <cellStyle name="40% - Accent1 2 2" xfId="55"/>
    <cellStyle name="40% - Accent1 2 3" xfId="217"/>
    <cellStyle name="40% - Accent1 2 4" xfId="243"/>
    <cellStyle name="40% - Accent1 2 5" xfId="331"/>
    <cellStyle name="40% - Accent1 2 6" xfId="512"/>
    <cellStyle name="40% - Accent1 2 7" xfId="631"/>
    <cellStyle name="40% - Accent1 2 8" xfId="749"/>
    <cellStyle name="40% - Accent1 2 9" xfId="867"/>
    <cellStyle name="40% - Accent1 3" xfId="168"/>
    <cellStyle name="40% - Accent1 4" xfId="309"/>
    <cellStyle name="40% - Accent1 5" xfId="397"/>
    <cellStyle name="40% - Accent1 6" xfId="451"/>
    <cellStyle name="40% - Accent1 7" xfId="578"/>
    <cellStyle name="40% - Accent1 8" xfId="697"/>
    <cellStyle name="40% - Accent1 9" xfId="815"/>
    <cellStyle name="40% - Accent2 10" xfId="933"/>
    <cellStyle name="40% - Accent2 11" xfId="1050"/>
    <cellStyle name="40% - Accent2 2" xfId="8"/>
    <cellStyle name="40% - Accent2 2 10" xfId="986"/>
    <cellStyle name="40% - Accent2 2 11" xfId="1097"/>
    <cellStyle name="40% - Accent2 2 2" xfId="56"/>
    <cellStyle name="40% - Accent2 2 3" xfId="218"/>
    <cellStyle name="40% - Accent2 2 4" xfId="242"/>
    <cellStyle name="40% - Accent2 2 5" xfId="330"/>
    <cellStyle name="40% - Accent2 2 6" xfId="513"/>
    <cellStyle name="40% - Accent2 2 7" xfId="632"/>
    <cellStyle name="40% - Accent2 2 8" xfId="750"/>
    <cellStyle name="40% - Accent2 2 9" xfId="868"/>
    <cellStyle name="40% - Accent2 3" xfId="169"/>
    <cellStyle name="40% - Accent2 4" xfId="308"/>
    <cellStyle name="40% - Accent2 5" xfId="396"/>
    <cellStyle name="40% - Accent2 6" xfId="450"/>
    <cellStyle name="40% - Accent2 7" xfId="501"/>
    <cellStyle name="40% - Accent2 8" xfId="620"/>
    <cellStyle name="40% - Accent2 9" xfId="738"/>
    <cellStyle name="40% - Accent3 10" xfId="856"/>
    <cellStyle name="40% - Accent3 11" xfId="974"/>
    <cellStyle name="40% - Accent3 2" xfId="9"/>
    <cellStyle name="40% - Accent3 2 10" xfId="987"/>
    <cellStyle name="40% - Accent3 2 11" xfId="1098"/>
    <cellStyle name="40% - Accent3 2 2" xfId="57"/>
    <cellStyle name="40% - Accent3 2 3" xfId="219"/>
    <cellStyle name="40% - Accent3 2 4" xfId="241"/>
    <cellStyle name="40% - Accent3 2 5" xfId="329"/>
    <cellStyle name="40% - Accent3 2 6" xfId="514"/>
    <cellStyle name="40% - Accent3 2 7" xfId="633"/>
    <cellStyle name="40% - Accent3 2 8" xfId="751"/>
    <cellStyle name="40% - Accent3 2 9" xfId="869"/>
    <cellStyle name="40% - Accent3 3" xfId="170"/>
    <cellStyle name="40% - Accent3 4" xfId="307"/>
    <cellStyle name="40% - Accent3 5" xfId="395"/>
    <cellStyle name="40% - Accent3 6" xfId="359"/>
    <cellStyle name="40% - Accent3 7" xfId="347"/>
    <cellStyle name="40% - Accent3 8" xfId="524"/>
    <cellStyle name="40% - Accent3 9" xfId="643"/>
    <cellStyle name="40% - Accent4 10" xfId="761"/>
    <cellStyle name="40% - Accent4 11" xfId="880"/>
    <cellStyle name="40% - Accent4 2" xfId="10"/>
    <cellStyle name="40% - Accent4 2 10" xfId="988"/>
    <cellStyle name="40% - Accent4 2 11" xfId="1099"/>
    <cellStyle name="40% - Accent4 2 2" xfId="58"/>
    <cellStyle name="40% - Accent4 2 3" xfId="220"/>
    <cellStyle name="40% - Accent4 2 4" xfId="239"/>
    <cellStyle name="40% - Accent4 2 5" xfId="327"/>
    <cellStyle name="40% - Accent4 2 6" xfId="515"/>
    <cellStyle name="40% - Accent4 2 7" xfId="634"/>
    <cellStyle name="40% - Accent4 2 8" xfId="752"/>
    <cellStyle name="40% - Accent4 2 9" xfId="870"/>
    <cellStyle name="40% - Accent4 3" xfId="171"/>
    <cellStyle name="40% - Accent4 4" xfId="306"/>
    <cellStyle name="40% - Accent4 5" xfId="394"/>
    <cellStyle name="40% - Accent4 6" xfId="449"/>
    <cellStyle name="40% - Accent4 7" xfId="570"/>
    <cellStyle name="40% - Accent4 8" xfId="689"/>
    <cellStyle name="40% - Accent4 9" xfId="807"/>
    <cellStyle name="40% - Accent5 10" xfId="925"/>
    <cellStyle name="40% - Accent5 11" xfId="1042"/>
    <cellStyle name="40% - Accent5 2" xfId="11"/>
    <cellStyle name="40% - Accent5 2 10" xfId="989"/>
    <cellStyle name="40% - Accent5 2 11" xfId="1100"/>
    <cellStyle name="40% - Accent5 2 2" xfId="59"/>
    <cellStyle name="40% - Accent5 2 3" xfId="221"/>
    <cellStyle name="40% - Accent5 2 4" xfId="238"/>
    <cellStyle name="40% - Accent5 2 5" xfId="326"/>
    <cellStyle name="40% - Accent5 2 6" xfId="516"/>
    <cellStyle name="40% - Accent5 2 7" xfId="635"/>
    <cellStyle name="40% - Accent5 2 8" xfId="753"/>
    <cellStyle name="40% - Accent5 2 9" xfId="871"/>
    <cellStyle name="40% - Accent5 3" xfId="172"/>
    <cellStyle name="40% - Accent5 4" xfId="304"/>
    <cellStyle name="40% - Accent5 5" xfId="392"/>
    <cellStyle name="40% - Accent5 6" xfId="448"/>
    <cellStyle name="40% - Accent5 7" xfId="569"/>
    <cellStyle name="40% - Accent5 8" xfId="688"/>
    <cellStyle name="40% - Accent5 9" xfId="806"/>
    <cellStyle name="40% - Accent6 10" xfId="924"/>
    <cellStyle name="40% - Accent6 11" xfId="1041"/>
    <cellStyle name="40% - Accent6 2" xfId="12"/>
    <cellStyle name="40% - Accent6 2 10" xfId="990"/>
    <cellStyle name="40% - Accent6 2 11" xfId="1101"/>
    <cellStyle name="40% - Accent6 2 2" xfId="60"/>
    <cellStyle name="40% - Accent6 2 3" xfId="222"/>
    <cellStyle name="40% - Accent6 2 4" xfId="237"/>
    <cellStyle name="40% - Accent6 2 5" xfId="325"/>
    <cellStyle name="40% - Accent6 2 6" xfId="517"/>
    <cellStyle name="40% - Accent6 2 7" xfId="636"/>
    <cellStyle name="40% - Accent6 2 8" xfId="754"/>
    <cellStyle name="40% - Accent6 2 9" xfId="872"/>
    <cellStyle name="40% - Accent6 3" xfId="173"/>
    <cellStyle name="40% - Accent6 4" xfId="303"/>
    <cellStyle name="40% - Accent6 5" xfId="391"/>
    <cellStyle name="40% - Accent6 6" xfId="447"/>
    <cellStyle name="40% - Accent6 7" xfId="500"/>
    <cellStyle name="40% - Accent6 8" xfId="619"/>
    <cellStyle name="40% - Accent6 9" xfId="737"/>
    <cellStyle name="60% - Accent1 10" xfId="855"/>
    <cellStyle name="60% - Accent1 11" xfId="973"/>
    <cellStyle name="60% - Accent1 2" xfId="13"/>
    <cellStyle name="60% - Accent1 2 10" xfId="991"/>
    <cellStyle name="60% - Accent1 2 11" xfId="1102"/>
    <cellStyle name="60% - Accent1 2 2" xfId="61"/>
    <cellStyle name="60% - Accent1 2 3" xfId="223"/>
    <cellStyle name="60% - Accent1 2 4" xfId="235"/>
    <cellStyle name="60% - Accent1 2 5" xfId="323"/>
    <cellStyle name="60% - Accent1 2 6" xfId="518"/>
    <cellStyle name="60% - Accent1 2 7" xfId="637"/>
    <cellStyle name="60% - Accent1 2 8" xfId="755"/>
    <cellStyle name="60% - Accent1 2 9" xfId="873"/>
    <cellStyle name="60% - Accent1 3" xfId="174"/>
    <cellStyle name="60% - Accent1 4" xfId="302"/>
    <cellStyle name="60% - Accent1 5" xfId="390"/>
    <cellStyle name="60% - Accent1 6" xfId="446"/>
    <cellStyle name="60% - Accent1 7" xfId="568"/>
    <cellStyle name="60% - Accent1 8" xfId="687"/>
    <cellStyle name="60% - Accent1 9" xfId="805"/>
    <cellStyle name="60% - Accent2 10" xfId="923"/>
    <cellStyle name="60% - Accent2 11" xfId="1040"/>
    <cellStyle name="60% - Accent2 2" xfId="14"/>
    <cellStyle name="60% - Accent2 2 10" xfId="992"/>
    <cellStyle name="60% - Accent2 2 11" xfId="1103"/>
    <cellStyle name="60% - Accent2 2 2" xfId="62"/>
    <cellStyle name="60% - Accent2 2 3" xfId="224"/>
    <cellStyle name="60% - Accent2 2 4" xfId="234"/>
    <cellStyle name="60% - Accent2 2 5" xfId="322"/>
    <cellStyle name="60% - Accent2 2 6" xfId="519"/>
    <cellStyle name="60% - Accent2 2 7" xfId="638"/>
    <cellStyle name="60% - Accent2 2 8" xfId="756"/>
    <cellStyle name="60% - Accent2 2 9" xfId="874"/>
    <cellStyle name="60% - Accent2 3" xfId="175"/>
    <cellStyle name="60% - Accent2 4" xfId="301"/>
    <cellStyle name="60% - Accent2 5" xfId="389"/>
    <cellStyle name="60% - Accent2 6" xfId="436"/>
    <cellStyle name="60% - Accent2 7" xfId="567"/>
    <cellStyle name="60% - Accent2 8" xfId="686"/>
    <cellStyle name="60% - Accent2 9" xfId="804"/>
    <cellStyle name="60% - Accent3 10" xfId="922"/>
    <cellStyle name="60% - Accent3 11" xfId="1039"/>
    <cellStyle name="60% - Accent3 2" xfId="15"/>
    <cellStyle name="60% - Accent3 2 10" xfId="993"/>
    <cellStyle name="60% - Accent3 2 11" xfId="1104"/>
    <cellStyle name="60% - Accent3 2 2" xfId="63"/>
    <cellStyle name="60% - Accent3 2 3" xfId="225"/>
    <cellStyle name="60% - Accent3 2 4" xfId="233"/>
    <cellStyle name="60% - Accent3 2 5" xfId="321"/>
    <cellStyle name="60% - Accent3 2 6" xfId="520"/>
    <cellStyle name="60% - Accent3 2 7" xfId="639"/>
    <cellStyle name="60% - Accent3 2 8" xfId="757"/>
    <cellStyle name="60% - Accent3 2 9" xfId="875"/>
    <cellStyle name="60% - Accent3 3" xfId="176"/>
    <cellStyle name="60% - Accent3 4" xfId="300"/>
    <cellStyle name="60% - Accent3 5" xfId="388"/>
    <cellStyle name="60% - Accent3 6" xfId="435"/>
    <cellStyle name="60% - Accent3 7" xfId="566"/>
    <cellStyle name="60% - Accent3 8" xfId="685"/>
    <cellStyle name="60% - Accent3 9" xfId="803"/>
    <cellStyle name="60% - Accent4 10" xfId="921"/>
    <cellStyle name="60% - Accent4 11" xfId="1038"/>
    <cellStyle name="60% - Accent4 2" xfId="16"/>
    <cellStyle name="60% - Accent4 2 10" xfId="994"/>
    <cellStyle name="60% - Accent4 2 11" xfId="1105"/>
    <cellStyle name="60% - Accent4 2 2" xfId="64"/>
    <cellStyle name="60% - Accent4 2 3" xfId="226"/>
    <cellStyle name="60% - Accent4 2 4" xfId="231"/>
    <cellStyle name="60% - Accent4 2 5" xfId="208"/>
    <cellStyle name="60% - Accent4 2 6" xfId="521"/>
    <cellStyle name="60% - Accent4 2 7" xfId="640"/>
    <cellStyle name="60% - Accent4 2 8" xfId="758"/>
    <cellStyle name="60% - Accent4 2 9" xfId="876"/>
    <cellStyle name="60% - Accent4 3" xfId="177"/>
    <cellStyle name="60% - Accent4 4" xfId="299"/>
    <cellStyle name="60% - Accent4 5" xfId="387"/>
    <cellStyle name="60% - Accent4 6" xfId="434"/>
    <cellStyle name="60% - Accent4 7" xfId="565"/>
    <cellStyle name="60% - Accent4 8" xfId="684"/>
    <cellStyle name="60% - Accent4 9" xfId="802"/>
    <cellStyle name="60% - Accent5 10" xfId="920"/>
    <cellStyle name="60% - Accent5 11" xfId="1037"/>
    <cellStyle name="60% - Accent5 2" xfId="17"/>
    <cellStyle name="60% - Accent5 2 10" xfId="995"/>
    <cellStyle name="60% - Accent5 2 11" xfId="1106"/>
    <cellStyle name="60% - Accent5 2 2" xfId="65"/>
    <cellStyle name="60% - Accent5 2 3" xfId="227"/>
    <cellStyle name="60% - Accent5 2 4" xfId="230"/>
    <cellStyle name="60% - Accent5 2 5" xfId="209"/>
    <cellStyle name="60% - Accent5 2 6" xfId="522"/>
    <cellStyle name="60% - Accent5 2 7" xfId="641"/>
    <cellStyle name="60% - Accent5 2 8" xfId="759"/>
    <cellStyle name="60% - Accent5 2 9" xfId="877"/>
    <cellStyle name="60% - Accent5 3" xfId="178"/>
    <cellStyle name="60% - Accent5 4" xfId="298"/>
    <cellStyle name="60% - Accent5 5" xfId="386"/>
    <cellStyle name="60% - Accent5 6" xfId="433"/>
    <cellStyle name="60% - Accent5 7" xfId="555"/>
    <cellStyle name="60% - Accent5 8" xfId="674"/>
    <cellStyle name="60% - Accent5 9" xfId="792"/>
    <cellStyle name="60% - Accent6 10" xfId="910"/>
    <cellStyle name="60% - Accent6 11" xfId="1027"/>
    <cellStyle name="60% - Accent6 2" xfId="18"/>
    <cellStyle name="60% - Accent6 2 10" xfId="996"/>
    <cellStyle name="60% - Accent6 2 11" xfId="1107"/>
    <cellStyle name="60% - Accent6 2 2" xfId="66"/>
    <cellStyle name="60% - Accent6 2 3" xfId="228"/>
    <cellStyle name="60% - Accent6 2 4" xfId="229"/>
    <cellStyle name="60% - Accent6 2 5" xfId="210"/>
    <cellStyle name="60% - Accent6 2 6" xfId="523"/>
    <cellStyle name="60% - Accent6 2 7" xfId="642"/>
    <cellStyle name="60% - Accent6 2 8" xfId="760"/>
    <cellStyle name="60% - Accent6 2 9" xfId="878"/>
    <cellStyle name="60% - Accent6 3" xfId="179"/>
    <cellStyle name="60% - Accent6 4" xfId="297"/>
    <cellStyle name="60% - Accent6 5" xfId="385"/>
    <cellStyle name="60% - Accent6 6" xfId="427"/>
    <cellStyle name="60% - Accent6 7" xfId="554"/>
    <cellStyle name="60% - Accent6 8" xfId="673"/>
    <cellStyle name="60% - Accent6 9" xfId="791"/>
    <cellStyle name="Accent1 - 20%" xfId="67"/>
    <cellStyle name="Accent1 - 40%" xfId="68"/>
    <cellStyle name="Accent1 - 60%" xfId="69"/>
    <cellStyle name="Accent1 10" xfId="909"/>
    <cellStyle name="Accent1 11" xfId="1026"/>
    <cellStyle name="Accent1 12" xfId="1184"/>
    <cellStyle name="Accent1 13" xfId="1193"/>
    <cellStyle name="Accent1 14" xfId="1261"/>
    <cellStyle name="Accent1 15" xfId="1202"/>
    <cellStyle name="Accent1 2" xfId="19"/>
    <cellStyle name="Accent1 2 10" xfId="999"/>
    <cellStyle name="Accent1 2 11" xfId="1108"/>
    <cellStyle name="Accent1 2 2" xfId="70"/>
    <cellStyle name="Accent1 2 3" xfId="232"/>
    <cellStyle name="Accent1 2 4" xfId="207"/>
    <cellStyle name="Accent1 2 5" xfId="260"/>
    <cellStyle name="Accent1 2 6" xfId="527"/>
    <cellStyle name="Accent1 2 7" xfId="646"/>
    <cellStyle name="Accent1 2 8" xfId="764"/>
    <cellStyle name="Accent1 2 9" xfId="882"/>
    <cellStyle name="Accent1 3" xfId="180"/>
    <cellStyle name="Accent1 4" xfId="296"/>
    <cellStyle name="Accent1 5" xfId="384"/>
    <cellStyle name="Accent1 6" xfId="426"/>
    <cellStyle name="Accent1 7" xfId="553"/>
    <cellStyle name="Accent1 8" xfId="672"/>
    <cellStyle name="Accent1 9" xfId="790"/>
    <cellStyle name="Accent2 - 20%" xfId="71"/>
    <cellStyle name="Accent2 - 40%" xfId="72"/>
    <cellStyle name="Accent2 - 60%" xfId="73"/>
    <cellStyle name="Accent2 10" xfId="908"/>
    <cellStyle name="Accent2 11" xfId="1025"/>
    <cellStyle name="Accent2 12" xfId="1185"/>
    <cellStyle name="Accent2 13" xfId="1190"/>
    <cellStyle name="Accent2 14" xfId="1260"/>
    <cellStyle name="Accent2 15" xfId="1201"/>
    <cellStyle name="Accent2 2" xfId="20"/>
    <cellStyle name="Accent2 2 10" xfId="1003"/>
    <cellStyle name="Accent2 2 11" xfId="1109"/>
    <cellStyle name="Accent2 2 2" xfId="74"/>
    <cellStyle name="Accent2 2 3" xfId="236"/>
    <cellStyle name="Accent2 2 4" xfId="324"/>
    <cellStyle name="Accent2 2 5" xfId="412"/>
    <cellStyle name="Accent2 2 6" xfId="531"/>
    <cellStyle name="Accent2 2 7" xfId="650"/>
    <cellStyle name="Accent2 2 8" xfId="768"/>
    <cellStyle name="Accent2 2 9" xfId="886"/>
    <cellStyle name="Accent2 3" xfId="181"/>
    <cellStyle name="Accent2 4" xfId="295"/>
    <cellStyle name="Accent2 5" xfId="383"/>
    <cellStyle name="Accent2 6" xfId="425"/>
    <cellStyle name="Accent2 7" xfId="552"/>
    <cellStyle name="Accent2 8" xfId="671"/>
    <cellStyle name="Accent2 9" xfId="789"/>
    <cellStyle name="Accent3 - 20%" xfId="75"/>
    <cellStyle name="Accent3 - 40%" xfId="76"/>
    <cellStyle name="Accent3 - 60%" xfId="77"/>
    <cellStyle name="Accent3 10" xfId="907"/>
    <cellStyle name="Accent3 11" xfId="1024"/>
    <cellStyle name="Accent3 12" xfId="1186"/>
    <cellStyle name="Accent3 13" xfId="1183"/>
    <cellStyle name="Accent3 14" xfId="1259"/>
    <cellStyle name="Accent3 15" xfId="1199"/>
    <cellStyle name="Accent3 2" xfId="21"/>
    <cellStyle name="Accent3 2 10" xfId="1007"/>
    <cellStyle name="Accent3 2 11" xfId="1110"/>
    <cellStyle name="Accent3 2 2" xfId="78"/>
    <cellStyle name="Accent3 2 3" xfId="240"/>
    <cellStyle name="Accent3 2 4" xfId="328"/>
    <cellStyle name="Accent3 2 5" xfId="416"/>
    <cellStyle name="Accent3 2 6" xfId="535"/>
    <cellStyle name="Accent3 2 7" xfId="654"/>
    <cellStyle name="Accent3 2 8" xfId="772"/>
    <cellStyle name="Accent3 2 9" xfId="890"/>
    <cellStyle name="Accent3 3" xfId="182"/>
    <cellStyle name="Accent3 4" xfId="294"/>
    <cellStyle name="Accent3 5" xfId="382"/>
    <cellStyle name="Accent3 6" xfId="423"/>
    <cellStyle name="Accent3 7" xfId="546"/>
    <cellStyle name="Accent3 8" xfId="665"/>
    <cellStyle name="Accent3 9" xfId="783"/>
    <cellStyle name="Accent4 - 20%" xfId="79"/>
    <cellStyle name="Accent4 - 40%" xfId="80"/>
    <cellStyle name="Accent4 - 60%" xfId="81"/>
    <cellStyle name="Accent4 10" xfId="901"/>
    <cellStyle name="Accent4 11" xfId="1018"/>
    <cellStyle name="Accent4 12" xfId="1187"/>
    <cellStyle name="Accent4 13" xfId="1182"/>
    <cellStyle name="Accent4 14" xfId="1258"/>
    <cellStyle name="Accent4 15" xfId="1198"/>
    <cellStyle name="Accent4 2" xfId="22"/>
    <cellStyle name="Accent4 2 10" xfId="1011"/>
    <cellStyle name="Accent4 2 11" xfId="1111"/>
    <cellStyle name="Accent4 2 2" xfId="82"/>
    <cellStyle name="Accent4 2 3" xfId="244"/>
    <cellStyle name="Accent4 2 4" xfId="332"/>
    <cellStyle name="Accent4 2 5" xfId="420"/>
    <cellStyle name="Accent4 2 6" xfId="539"/>
    <cellStyle name="Accent4 2 7" xfId="658"/>
    <cellStyle name="Accent4 2 8" xfId="776"/>
    <cellStyle name="Accent4 2 9" xfId="894"/>
    <cellStyle name="Accent4 3" xfId="183"/>
    <cellStyle name="Accent4 4" xfId="293"/>
    <cellStyle name="Accent4 5" xfId="381"/>
    <cellStyle name="Accent4 6" xfId="422"/>
    <cellStyle name="Accent4 7" xfId="545"/>
    <cellStyle name="Accent4 8" xfId="664"/>
    <cellStyle name="Accent4 9" xfId="782"/>
    <cellStyle name="Accent5 - 20%" xfId="83"/>
    <cellStyle name="Accent5 - 40%" xfId="84"/>
    <cellStyle name="Accent5 - 60%" xfId="85"/>
    <cellStyle name="Accent5 10" xfId="900"/>
    <cellStyle name="Accent5 11" xfId="1017"/>
    <cellStyle name="Accent5 12" xfId="1188"/>
    <cellStyle name="Accent5 13" xfId="1181"/>
    <cellStyle name="Accent5 14" xfId="1257"/>
    <cellStyle name="Accent5 15" xfId="1197"/>
    <cellStyle name="Accent5 2" xfId="23"/>
    <cellStyle name="Accent5 2 10" xfId="1015"/>
    <cellStyle name="Accent5 2 11" xfId="1112"/>
    <cellStyle name="Accent5 2 2" xfId="86"/>
    <cellStyle name="Accent5 2 3" xfId="248"/>
    <cellStyle name="Accent5 2 4" xfId="336"/>
    <cellStyle name="Accent5 2 5" xfId="424"/>
    <cellStyle name="Accent5 2 6" xfId="543"/>
    <cellStyle name="Accent5 2 7" xfId="662"/>
    <cellStyle name="Accent5 2 8" xfId="780"/>
    <cellStyle name="Accent5 2 9" xfId="898"/>
    <cellStyle name="Accent5 3" xfId="184"/>
    <cellStyle name="Accent5 4" xfId="292"/>
    <cellStyle name="Accent5 5" xfId="380"/>
    <cellStyle name="Accent5 6" xfId="421"/>
    <cellStyle name="Accent5 7" xfId="544"/>
    <cellStyle name="Accent5 8" xfId="663"/>
    <cellStyle name="Accent5 9" xfId="781"/>
    <cellStyle name="Accent6 - 20%" xfId="87"/>
    <cellStyle name="Accent6 - 40%" xfId="88"/>
    <cellStyle name="Accent6 - 60%" xfId="89"/>
    <cellStyle name="Accent6 10" xfId="899"/>
    <cellStyle name="Accent6 11" xfId="1016"/>
    <cellStyle name="Accent6 12" xfId="1189"/>
    <cellStyle name="Accent6 13" xfId="1180"/>
    <cellStyle name="Accent6 14" xfId="1256"/>
    <cellStyle name="Accent6 15" xfId="1179"/>
    <cellStyle name="Accent6 2" xfId="24"/>
    <cellStyle name="Accent6 2 10" xfId="1019"/>
    <cellStyle name="Accent6 2 11" xfId="1113"/>
    <cellStyle name="Accent6 2 2" xfId="90"/>
    <cellStyle name="Accent6 2 3" xfId="252"/>
    <cellStyle name="Accent6 2 4" xfId="340"/>
    <cellStyle name="Accent6 2 5" xfId="428"/>
    <cellStyle name="Accent6 2 6" xfId="547"/>
    <cellStyle name="Accent6 2 7" xfId="666"/>
    <cellStyle name="Accent6 2 8" xfId="784"/>
    <cellStyle name="Accent6 2 9" xfId="902"/>
    <cellStyle name="Accent6 3" xfId="185"/>
    <cellStyle name="Accent6 4" xfId="291"/>
    <cellStyle name="Accent6 5" xfId="379"/>
    <cellStyle name="Accent6 6" xfId="419"/>
    <cellStyle name="Accent6 7" xfId="542"/>
    <cellStyle name="Accent6 8" xfId="661"/>
    <cellStyle name="Accent6 9" xfId="779"/>
    <cellStyle name="Bad 10" xfId="897"/>
    <cellStyle name="Bad 11" xfId="1014"/>
    <cellStyle name="Bad 2" xfId="25"/>
    <cellStyle name="Bad 2 10" xfId="1020"/>
    <cellStyle name="Bad 2 11" xfId="1114"/>
    <cellStyle name="Bad 2 2" xfId="91"/>
    <cellStyle name="Bad 2 3" xfId="253"/>
    <cellStyle name="Bad 2 4" xfId="341"/>
    <cellStyle name="Bad 2 5" xfId="429"/>
    <cellStyle name="Bad 2 6" xfId="548"/>
    <cellStyle name="Bad 2 7" xfId="667"/>
    <cellStyle name="Bad 2 8" xfId="785"/>
    <cellStyle name="Bad 2 9" xfId="903"/>
    <cellStyle name="Bad 3" xfId="186"/>
    <cellStyle name="Bad 4" xfId="290"/>
    <cellStyle name="Bad 5" xfId="378"/>
    <cellStyle name="Bad 6" xfId="418"/>
    <cellStyle name="Bad 7" xfId="541"/>
    <cellStyle name="Bad 8" xfId="660"/>
    <cellStyle name="Bad 9" xfId="778"/>
    <cellStyle name="Calculation 10" xfId="896"/>
    <cellStyle name="Calculation 11" xfId="1013"/>
    <cellStyle name="Calculation 12" xfId="1191"/>
    <cellStyle name="Calculation 2" xfId="26"/>
    <cellStyle name="Calculation 2 10" xfId="1021"/>
    <cellStyle name="Calculation 2 11" xfId="1115"/>
    <cellStyle name="Calculation 2 2" xfId="92"/>
    <cellStyle name="Calculation 2 3" xfId="254"/>
    <cellStyle name="Calculation 2 4" xfId="342"/>
    <cellStyle name="Calculation 2 5" xfId="430"/>
    <cellStyle name="Calculation 2 6" xfId="549"/>
    <cellStyle name="Calculation 2 7" xfId="668"/>
    <cellStyle name="Calculation 2 8" xfId="786"/>
    <cellStyle name="Calculation 2 9" xfId="904"/>
    <cellStyle name="Calculation 3" xfId="187"/>
    <cellStyle name="Calculation 4" xfId="289"/>
    <cellStyle name="Calculation 5" xfId="377"/>
    <cellStyle name="Calculation 6" xfId="417"/>
    <cellStyle name="Calculation 7" xfId="540"/>
    <cellStyle name="Calculation 8" xfId="659"/>
    <cellStyle name="Calculation 9" xfId="777"/>
    <cellStyle name="cells" xfId="1192"/>
    <cellStyle name="Check Cell 10" xfId="895"/>
    <cellStyle name="Check Cell 11" xfId="1012"/>
    <cellStyle name="Check Cell 2" xfId="27"/>
    <cellStyle name="Check Cell 2 10" xfId="1022"/>
    <cellStyle name="Check Cell 2 11" xfId="1116"/>
    <cellStyle name="Check Cell 2 2" xfId="93"/>
    <cellStyle name="Check Cell 2 3" xfId="255"/>
    <cellStyle name="Check Cell 2 4" xfId="343"/>
    <cellStyle name="Check Cell 2 5" xfId="431"/>
    <cellStyle name="Check Cell 2 6" xfId="550"/>
    <cellStyle name="Check Cell 2 7" xfId="669"/>
    <cellStyle name="Check Cell 2 8" xfId="787"/>
    <cellStyle name="Check Cell 2 9" xfId="905"/>
    <cellStyle name="Check Cell 3" xfId="188"/>
    <cellStyle name="Check Cell 4" xfId="288"/>
    <cellStyle name="Check Cell 5" xfId="376"/>
    <cellStyle name="Check Cell 6" xfId="415"/>
    <cellStyle name="Check Cell 7" xfId="538"/>
    <cellStyle name="Check Cell 8" xfId="657"/>
    <cellStyle name="Check Cell 9" xfId="775"/>
    <cellStyle name="column field" xfId="1194"/>
    <cellStyle name="Comma" xfId="1166" builtinId="3"/>
    <cellStyle name="Comma 2" xfId="1169"/>
    <cellStyle name="Comma 2 10" xfId="1023"/>
    <cellStyle name="Comma 2 11" xfId="1117"/>
    <cellStyle name="Comma 2 12" xfId="1196"/>
    <cellStyle name="Comma 2 2" xfId="94"/>
    <cellStyle name="Comma 2 3" xfId="256"/>
    <cellStyle name="Comma 2 4" xfId="344"/>
    <cellStyle name="Comma 2 5" xfId="432"/>
    <cellStyle name="Comma 2 6" xfId="551"/>
    <cellStyle name="Comma 2 7" xfId="670"/>
    <cellStyle name="Comma 2 8" xfId="788"/>
    <cellStyle name="Comma 2 9" xfId="906"/>
    <cellStyle name="Comma 3" xfId="1170"/>
    <cellStyle name="Comma 4" xfId="1171"/>
    <cellStyle name="Comma 4 2" xfId="1200"/>
    <cellStyle name="Comma 5" xfId="1195"/>
    <cellStyle name="Currency" xfId="1167" builtinId="4"/>
    <cellStyle name="Currency 2" xfId="95"/>
    <cellStyle name="Currency 3" xfId="1172"/>
    <cellStyle name="Emphasis 1" xfId="96"/>
    <cellStyle name="Emphasis 2" xfId="97"/>
    <cellStyle name="Emphasis 3" xfId="98"/>
    <cellStyle name="Explanatory Text 10" xfId="893"/>
    <cellStyle name="Explanatory Text 11" xfId="1010"/>
    <cellStyle name="Explanatory Text 2" xfId="28"/>
    <cellStyle name="Explanatory Text 2 10" xfId="1028"/>
    <cellStyle name="Explanatory Text 2 11" xfId="1118"/>
    <cellStyle name="Explanatory Text 2 2" xfId="99"/>
    <cellStyle name="Explanatory Text 2 3" xfId="261"/>
    <cellStyle name="Explanatory Text 2 4" xfId="349"/>
    <cellStyle name="Explanatory Text 2 5" xfId="437"/>
    <cellStyle name="Explanatory Text 2 6" xfId="556"/>
    <cellStyle name="Explanatory Text 2 7" xfId="675"/>
    <cellStyle name="Explanatory Text 2 8" xfId="793"/>
    <cellStyle name="Explanatory Text 2 9" xfId="911"/>
    <cellStyle name="Explanatory Text 3" xfId="189"/>
    <cellStyle name="Explanatory Text 4" xfId="287"/>
    <cellStyle name="Explanatory Text 5" xfId="375"/>
    <cellStyle name="Explanatory Text 6" xfId="414"/>
    <cellStyle name="Explanatory Text 7" xfId="537"/>
    <cellStyle name="Explanatory Text 8" xfId="656"/>
    <cellStyle name="Explanatory Text 9" xfId="774"/>
    <cellStyle name="Good 10" xfId="892"/>
    <cellStyle name="Good 11" xfId="1009"/>
    <cellStyle name="Good 2" xfId="29"/>
    <cellStyle name="Good 2 10" xfId="1029"/>
    <cellStyle name="Good 2 11" xfId="1119"/>
    <cellStyle name="Good 2 2" xfId="100"/>
    <cellStyle name="Good 2 3" xfId="262"/>
    <cellStyle name="Good 2 4" xfId="350"/>
    <cellStyle name="Good 2 5" xfId="438"/>
    <cellStyle name="Good 2 6" xfId="557"/>
    <cellStyle name="Good 2 7" xfId="676"/>
    <cellStyle name="Good 2 8" xfId="794"/>
    <cellStyle name="Good 2 9" xfId="912"/>
    <cellStyle name="Good 3" xfId="190"/>
    <cellStyle name="Good 4" xfId="286"/>
    <cellStyle name="Good 5" xfId="374"/>
    <cellStyle name="Good 6" xfId="413"/>
    <cellStyle name="Good 7" xfId="536"/>
    <cellStyle name="Good 8" xfId="655"/>
    <cellStyle name="Good 9" xfId="773"/>
    <cellStyle name="Heading 1 10" xfId="891"/>
    <cellStyle name="Heading 1 11" xfId="1008"/>
    <cellStyle name="Heading 1 2" xfId="30"/>
    <cellStyle name="Heading 1 2 10" xfId="1030"/>
    <cellStyle name="Heading 1 2 11" xfId="1120"/>
    <cellStyle name="Heading 1 2 2" xfId="101"/>
    <cellStyle name="Heading 1 2 3" xfId="263"/>
    <cellStyle name="Heading 1 2 4" xfId="351"/>
    <cellStyle name="Heading 1 2 5" xfId="439"/>
    <cellStyle name="Heading 1 2 6" xfId="558"/>
    <cellStyle name="Heading 1 2 7" xfId="677"/>
    <cellStyle name="Heading 1 2 8" xfId="795"/>
    <cellStyle name="Heading 1 2 9" xfId="913"/>
    <cellStyle name="Heading 1 3" xfId="191"/>
    <cellStyle name="Heading 1 4" xfId="285"/>
    <cellStyle name="Heading 1 5" xfId="373"/>
    <cellStyle name="Heading 1 6" xfId="411"/>
    <cellStyle name="Heading 1 7" xfId="534"/>
    <cellStyle name="Heading 1 8" xfId="653"/>
    <cellStyle name="Heading 1 9" xfId="771"/>
    <cellStyle name="Heading 2 10" xfId="889"/>
    <cellStyle name="Heading 2 11" xfId="1006"/>
    <cellStyle name="Heading 2 2" xfId="31"/>
    <cellStyle name="Heading 2 2 10" xfId="1031"/>
    <cellStyle name="Heading 2 2 11" xfId="1121"/>
    <cellStyle name="Heading 2 2 2" xfId="102"/>
    <cellStyle name="Heading 2 2 3" xfId="264"/>
    <cellStyle name="Heading 2 2 4" xfId="352"/>
    <cellStyle name="Heading 2 2 5" xfId="440"/>
    <cellStyle name="Heading 2 2 6" xfId="559"/>
    <cellStyle name="Heading 2 2 7" xfId="678"/>
    <cellStyle name="Heading 2 2 8" xfId="796"/>
    <cellStyle name="Heading 2 2 9" xfId="914"/>
    <cellStyle name="Heading 2 3" xfId="192"/>
    <cellStyle name="Heading 2 4" xfId="284"/>
    <cellStyle name="Heading 2 5" xfId="372"/>
    <cellStyle name="Heading 2 6" xfId="410"/>
    <cellStyle name="Heading 2 7" xfId="533"/>
    <cellStyle name="Heading 2 8" xfId="652"/>
    <cellStyle name="Heading 2 9" xfId="770"/>
    <cellStyle name="Heading 3 10" xfId="888"/>
    <cellStyle name="Heading 3 11" xfId="1005"/>
    <cellStyle name="Heading 3 2" xfId="32"/>
    <cellStyle name="Heading 3 2 10" xfId="1032"/>
    <cellStyle name="Heading 3 2 11" xfId="1122"/>
    <cellStyle name="Heading 3 2 2" xfId="103"/>
    <cellStyle name="Heading 3 2 3" xfId="265"/>
    <cellStyle name="Heading 3 2 4" xfId="353"/>
    <cellStyle name="Heading 3 2 5" xfId="441"/>
    <cellStyle name="Heading 3 2 6" xfId="560"/>
    <cellStyle name="Heading 3 2 7" xfId="679"/>
    <cellStyle name="Heading 3 2 8" xfId="797"/>
    <cellStyle name="Heading 3 2 9" xfId="915"/>
    <cellStyle name="Heading 3 3" xfId="193"/>
    <cellStyle name="Heading 3 4" xfId="283"/>
    <cellStyle name="Heading 3 5" xfId="371"/>
    <cellStyle name="Heading 3 6" xfId="409"/>
    <cellStyle name="Heading 3 7" xfId="532"/>
    <cellStyle name="Heading 3 8" xfId="651"/>
    <cellStyle name="Heading 3 9" xfId="769"/>
    <cellStyle name="Heading 4 10" xfId="887"/>
    <cellStyle name="Heading 4 11" xfId="1004"/>
    <cellStyle name="Heading 4 2" xfId="33"/>
    <cellStyle name="Heading 4 2 10" xfId="1033"/>
    <cellStyle name="Heading 4 2 11" xfId="1123"/>
    <cellStyle name="Heading 4 2 2" xfId="104"/>
    <cellStyle name="Heading 4 2 3" xfId="266"/>
    <cellStyle name="Heading 4 2 4" xfId="354"/>
    <cellStyle name="Heading 4 2 5" xfId="442"/>
    <cellStyle name="Heading 4 2 6" xfId="561"/>
    <cellStyle name="Heading 4 2 7" xfId="680"/>
    <cellStyle name="Heading 4 2 8" xfId="798"/>
    <cellStyle name="Heading 4 2 9" xfId="916"/>
    <cellStyle name="Heading 4 3" xfId="194"/>
    <cellStyle name="Heading 4 4" xfId="282"/>
    <cellStyle name="Heading 4 5" xfId="370"/>
    <cellStyle name="Heading 4 6" xfId="259"/>
    <cellStyle name="Heading 4 7" xfId="530"/>
    <cellStyle name="Heading 4 8" xfId="649"/>
    <cellStyle name="Heading 4 9" xfId="767"/>
    <cellStyle name="Input 10" xfId="885"/>
    <cellStyle name="Input 11" xfId="1002"/>
    <cellStyle name="Input 12" xfId="1203"/>
    <cellStyle name="Input 2" xfId="34"/>
    <cellStyle name="Input 2 10" xfId="1034"/>
    <cellStyle name="Input 2 11" xfId="1124"/>
    <cellStyle name="Input 2 2" xfId="105"/>
    <cellStyle name="Input 2 3" xfId="267"/>
    <cellStyle name="Input 2 4" xfId="355"/>
    <cellStyle name="Input 2 5" xfId="443"/>
    <cellStyle name="Input 2 6" xfId="562"/>
    <cellStyle name="Input 2 7" xfId="681"/>
    <cellStyle name="Input 2 8" xfId="799"/>
    <cellStyle name="Input 2 9" xfId="917"/>
    <cellStyle name="Input 3" xfId="195"/>
    <cellStyle name="Input 4" xfId="281"/>
    <cellStyle name="Input 5" xfId="369"/>
    <cellStyle name="Input 6" xfId="258"/>
    <cellStyle name="Input 7" xfId="529"/>
    <cellStyle name="Input 8" xfId="648"/>
    <cellStyle name="Input 9" xfId="766"/>
    <cellStyle name="Linked Cell 10" xfId="884"/>
    <cellStyle name="Linked Cell 11" xfId="1001"/>
    <cellStyle name="Linked Cell 2" xfId="35"/>
    <cellStyle name="Linked Cell 2 10" xfId="1035"/>
    <cellStyle name="Linked Cell 2 11" xfId="1125"/>
    <cellStyle name="Linked Cell 2 2" xfId="106"/>
    <cellStyle name="Linked Cell 2 3" xfId="268"/>
    <cellStyle name="Linked Cell 2 4" xfId="356"/>
    <cellStyle name="Linked Cell 2 5" xfId="444"/>
    <cellStyle name="Linked Cell 2 6" xfId="563"/>
    <cellStyle name="Linked Cell 2 7" xfId="682"/>
    <cellStyle name="Linked Cell 2 8" xfId="800"/>
    <cellStyle name="Linked Cell 2 9" xfId="918"/>
    <cellStyle name="Linked Cell 3" xfId="196"/>
    <cellStyle name="Linked Cell 4" xfId="280"/>
    <cellStyle name="Linked Cell 5" xfId="368"/>
    <cellStyle name="Linked Cell 6" xfId="257"/>
    <cellStyle name="Linked Cell 7" xfId="528"/>
    <cellStyle name="Linked Cell 8" xfId="647"/>
    <cellStyle name="Linked Cell 9" xfId="765"/>
    <cellStyle name="Neutral 10" xfId="883"/>
    <cellStyle name="Neutral 11" xfId="1000"/>
    <cellStyle name="Neutral 2" xfId="36"/>
    <cellStyle name="Neutral 2 10" xfId="1036"/>
    <cellStyle name="Neutral 2 11" xfId="1126"/>
    <cellStyle name="Neutral 2 2" xfId="107"/>
    <cellStyle name="Neutral 2 3" xfId="269"/>
    <cellStyle name="Neutral 2 4" xfId="357"/>
    <cellStyle name="Neutral 2 5" xfId="445"/>
    <cellStyle name="Neutral 2 6" xfId="564"/>
    <cellStyle name="Neutral 2 7" xfId="683"/>
    <cellStyle name="Neutral 2 8" xfId="801"/>
    <cellStyle name="Neutral 2 9" xfId="919"/>
    <cellStyle name="Neutral 3" xfId="197"/>
    <cellStyle name="Neutral 4" xfId="279"/>
    <cellStyle name="Neutral 5" xfId="367"/>
    <cellStyle name="Neutral 6" xfId="345"/>
    <cellStyle name="Neutral 7" xfId="526"/>
    <cellStyle name="Neutral 8" xfId="645"/>
    <cellStyle name="Neutral 9" xfId="763"/>
    <cellStyle name="Normal" xfId="0" builtinId="0"/>
    <cellStyle name="Normal 10" xfId="1178"/>
    <cellStyle name="Normal 2" xfId="1173"/>
    <cellStyle name="Normal 2 10" xfId="881"/>
    <cellStyle name="Normal 2 11" xfId="998"/>
    <cellStyle name="Normal 2 12" xfId="1204"/>
    <cellStyle name="Normal 2 13" xfId="1205"/>
    <cellStyle name="Normal 2 14" xfId="1206"/>
    <cellStyle name="Normal 2 15" xfId="1207"/>
    <cellStyle name="Normal 2 16" xfId="1208"/>
    <cellStyle name="Normal 2 17" xfId="1209"/>
    <cellStyle name="Normal 2 18" xfId="1210"/>
    <cellStyle name="Normal 2 19" xfId="1211"/>
    <cellStyle name="Normal 2 2" xfId="37"/>
    <cellStyle name="Normal 2 20" xfId="1212"/>
    <cellStyle name="Normal 2 21" xfId="1213"/>
    <cellStyle name="Normal 2 22" xfId="1214"/>
    <cellStyle name="Normal 2 23" xfId="1215"/>
    <cellStyle name="Normal 2 24" xfId="1216"/>
    <cellStyle name="Normal 2 25" xfId="1217"/>
    <cellStyle name="Normal 2 26" xfId="1218"/>
    <cellStyle name="Normal 2 27" xfId="1219"/>
    <cellStyle name="Normal 2 28" xfId="1220"/>
    <cellStyle name="Normal 2 29" xfId="1221"/>
    <cellStyle name="Normal 2 3" xfId="198"/>
    <cellStyle name="Normal 2 30" xfId="1222"/>
    <cellStyle name="Normal 2 31" xfId="108"/>
    <cellStyle name="Normal 2 31 2" xfId="1223"/>
    <cellStyle name="Normal 2 31 2 2" xfId="1224"/>
    <cellStyle name="Normal 2 31 2 3" xfId="1225"/>
    <cellStyle name="Normal 2 31 2_Circuits" xfId="1226"/>
    <cellStyle name="Normal 2 31 3" xfId="1227"/>
    <cellStyle name="Normal 2 31_Circuits" xfId="1228"/>
    <cellStyle name="Normal 2 32" xfId="1229"/>
    <cellStyle name="Normal 2 4" xfId="278"/>
    <cellStyle name="Normal 2 5" xfId="366"/>
    <cellStyle name="Normal 2 6" xfId="346"/>
    <cellStyle name="Normal 2 7" xfId="525"/>
    <cellStyle name="Normal 2 8" xfId="644"/>
    <cellStyle name="Normal 2 9" xfId="762"/>
    <cellStyle name="Normal 2_Circuits" xfId="1230"/>
    <cellStyle name="Normal 20" xfId="109"/>
    <cellStyle name="Normal 21" xfId="110"/>
    <cellStyle name="Normal 21 2" xfId="1231"/>
    <cellStyle name="Normal 21 3" xfId="1232"/>
    <cellStyle name="Normal 29" xfId="1233"/>
    <cellStyle name="Normal 3" xfId="111"/>
    <cellStyle name="Normal 3 2" xfId="1235"/>
    <cellStyle name="Normal 3 2 2" xfId="1236"/>
    <cellStyle name="Normal 3 3" xfId="1237"/>
    <cellStyle name="Normal 3 3 2" xfId="1238"/>
    <cellStyle name="Normal 3 4" xfId="1239"/>
    <cellStyle name="Normal 3 5" xfId="1234"/>
    <cellStyle name="Normal 3_Circuits" xfId="1240"/>
    <cellStyle name="Normal 31" xfId="44"/>
    <cellStyle name="Normal 39" xfId="112"/>
    <cellStyle name="Normal 39 2" xfId="1241"/>
    <cellStyle name="Normal 39 2 2" xfId="1242"/>
    <cellStyle name="Normal 39 2 3" xfId="1243"/>
    <cellStyle name="Normal 39 2_Circuits" xfId="1244"/>
    <cellStyle name="Normal 39 3" xfId="1245"/>
    <cellStyle name="Normal 39_Circuits" xfId="1246"/>
    <cellStyle name="Normal 4" xfId="113"/>
    <cellStyle name="Normal 5" xfId="1174"/>
    <cellStyle name="Normal 6" xfId="316"/>
    <cellStyle name="Normal 7" xfId="404"/>
    <cellStyle name="Normal 8" xfId="473"/>
    <cellStyle name="Normal 9" xfId="613"/>
    <cellStyle name="Normal_Template WILKS Tariff Model" xfId="38"/>
    <cellStyle name="Note 10" xfId="879"/>
    <cellStyle name="Note 11" xfId="997"/>
    <cellStyle name="Note 12" xfId="1247"/>
    <cellStyle name="Note 2" xfId="39"/>
    <cellStyle name="Note 2 10" xfId="1043"/>
    <cellStyle name="Note 2 11" xfId="1127"/>
    <cellStyle name="Note 2 12" xfId="1248"/>
    <cellStyle name="Note 2 2" xfId="114"/>
    <cellStyle name="Note 2 3" xfId="274"/>
    <cellStyle name="Note 2 4" xfId="362"/>
    <cellStyle name="Note 2 5" xfId="452"/>
    <cellStyle name="Note 2 6" xfId="571"/>
    <cellStyle name="Note 2 7" xfId="690"/>
    <cellStyle name="Note 2 8" xfId="808"/>
    <cellStyle name="Note 2 9" xfId="926"/>
    <cellStyle name="Note 3" xfId="200"/>
    <cellStyle name="Note 3 2" xfId="1249"/>
    <cellStyle name="Note 4" xfId="206"/>
    <cellStyle name="Note 5" xfId="270"/>
    <cellStyle name="Note 6" xfId="348"/>
    <cellStyle name="Note 7" xfId="505"/>
    <cellStyle name="Note 8" xfId="624"/>
    <cellStyle name="Note 9" xfId="742"/>
    <cellStyle name="Output 10" xfId="860"/>
    <cellStyle name="Output 11" xfId="978"/>
    <cellStyle name="Output 12" xfId="1250"/>
    <cellStyle name="Output 2" xfId="40"/>
    <cellStyle name="Output 2 10" xfId="1044"/>
    <cellStyle name="Output 2 11" xfId="1128"/>
    <cellStyle name="Output 2 2" xfId="115"/>
    <cellStyle name="Output 2 3" xfId="275"/>
    <cellStyle name="Output 2 4" xfId="363"/>
    <cellStyle name="Output 2 5" xfId="453"/>
    <cellStyle name="Output 2 6" xfId="572"/>
    <cellStyle name="Output 2 7" xfId="691"/>
    <cellStyle name="Output 2 8" xfId="809"/>
    <cellStyle name="Output 2 9" xfId="927"/>
    <cellStyle name="Output 3" xfId="201"/>
    <cellStyle name="Output 4" xfId="199"/>
    <cellStyle name="Output 5" xfId="277"/>
    <cellStyle name="Output 6" xfId="496"/>
    <cellStyle name="Output 7" xfId="504"/>
    <cellStyle name="Output 8" xfId="623"/>
    <cellStyle name="Output 9" xfId="741"/>
    <cellStyle name="Percent" xfId="1168" builtinId="5"/>
    <cellStyle name="Percent 2" xfId="1175"/>
    <cellStyle name="Percent 2 10" xfId="1045"/>
    <cellStyle name="Percent 2 11" xfId="1129"/>
    <cellStyle name="Percent 2 12" xfId="1252"/>
    <cellStyle name="Percent 2 2" xfId="116"/>
    <cellStyle name="Percent 2 3" xfId="276"/>
    <cellStyle name="Percent 2 3 2" xfId="1253"/>
    <cellStyle name="Percent 2 4" xfId="364"/>
    <cellStyle name="Percent 2 5" xfId="454"/>
    <cellStyle name="Percent 2 6" xfId="573"/>
    <cellStyle name="Percent 2 7" xfId="692"/>
    <cellStyle name="Percent 2 8" xfId="810"/>
    <cellStyle name="Percent 2 9" xfId="928"/>
    <cellStyle name="Percent 3" xfId="1176"/>
    <cellStyle name="Percent 4" xfId="1177"/>
    <cellStyle name="Percent 5" xfId="1251"/>
    <cellStyle name="rowfield" xfId="1254"/>
    <cellStyle name="SAPBEXaggData" xfId="117"/>
    <cellStyle name="SAPBEXaggData 2" xfId="455"/>
    <cellStyle name="SAPBEXaggData 3" xfId="574"/>
    <cellStyle name="SAPBEXaggData 4" xfId="693"/>
    <cellStyle name="SAPBEXaggData 5" xfId="811"/>
    <cellStyle name="SAPBEXaggData 6" xfId="929"/>
    <cellStyle name="SAPBEXaggData 7" xfId="1046"/>
    <cellStyle name="SAPBEXaggData 8" xfId="1130"/>
    <cellStyle name="SAPBEXaggDataEmph" xfId="118"/>
    <cellStyle name="SAPBEXaggDataEmph 2" xfId="456"/>
    <cellStyle name="SAPBEXaggDataEmph 3" xfId="575"/>
    <cellStyle name="SAPBEXaggDataEmph 4" xfId="694"/>
    <cellStyle name="SAPBEXaggDataEmph 5" xfId="812"/>
    <cellStyle name="SAPBEXaggDataEmph 6" xfId="930"/>
    <cellStyle name="SAPBEXaggDataEmph 7" xfId="1047"/>
    <cellStyle name="SAPBEXaggDataEmph 8" xfId="1131"/>
    <cellStyle name="SAPBEXaggItem" xfId="119"/>
    <cellStyle name="SAPBEXaggItem 2" xfId="457"/>
    <cellStyle name="SAPBEXaggItem 3" xfId="576"/>
    <cellStyle name="SAPBEXaggItem 4" xfId="695"/>
    <cellStyle name="SAPBEXaggItem 5" xfId="813"/>
    <cellStyle name="SAPBEXaggItem 6" xfId="931"/>
    <cellStyle name="SAPBEXaggItem 7" xfId="1048"/>
    <cellStyle name="SAPBEXaggItem 8" xfId="1132"/>
    <cellStyle name="SAPBEXaggItemX" xfId="120"/>
    <cellStyle name="SAPBEXaggItemX 2" xfId="458"/>
    <cellStyle name="SAPBEXaggItemX 3" xfId="577"/>
    <cellStyle name="SAPBEXaggItemX 4" xfId="696"/>
    <cellStyle name="SAPBEXaggItemX 5" xfId="814"/>
    <cellStyle name="SAPBEXaggItemX 6" xfId="932"/>
    <cellStyle name="SAPBEXaggItemX 7" xfId="1049"/>
    <cellStyle name="SAPBEXaggItemX 8" xfId="1133"/>
    <cellStyle name="SAPBEXchaText" xfId="121"/>
    <cellStyle name="SAPBEXexcBad7" xfId="122"/>
    <cellStyle name="SAPBEXexcBad7 2" xfId="460"/>
    <cellStyle name="SAPBEXexcBad7 3" xfId="579"/>
    <cellStyle name="SAPBEXexcBad7 4" xfId="698"/>
    <cellStyle name="SAPBEXexcBad7 5" xfId="816"/>
    <cellStyle name="SAPBEXexcBad7 6" xfId="934"/>
    <cellStyle name="SAPBEXexcBad7 7" xfId="1051"/>
    <cellStyle name="SAPBEXexcBad7 8" xfId="1134"/>
    <cellStyle name="SAPBEXexcBad8" xfId="123"/>
    <cellStyle name="SAPBEXexcBad8 2" xfId="461"/>
    <cellStyle name="SAPBEXexcBad8 3" xfId="580"/>
    <cellStyle name="SAPBEXexcBad8 4" xfId="699"/>
    <cellStyle name="SAPBEXexcBad8 5" xfId="817"/>
    <cellStyle name="SAPBEXexcBad8 6" xfId="935"/>
    <cellStyle name="SAPBEXexcBad8 7" xfId="1052"/>
    <cellStyle name="SAPBEXexcBad8 8" xfId="1135"/>
    <cellStyle name="SAPBEXexcBad9" xfId="124"/>
    <cellStyle name="SAPBEXexcBad9 2" xfId="462"/>
    <cellStyle name="SAPBEXexcBad9 3" xfId="581"/>
    <cellStyle name="SAPBEXexcBad9 4" xfId="700"/>
    <cellStyle name="SAPBEXexcBad9 5" xfId="818"/>
    <cellStyle name="SAPBEXexcBad9 6" xfId="936"/>
    <cellStyle name="SAPBEXexcBad9 7" xfId="1053"/>
    <cellStyle name="SAPBEXexcBad9 8" xfId="1136"/>
    <cellStyle name="SAPBEXexcCritical4" xfId="125"/>
    <cellStyle name="SAPBEXexcCritical4 2" xfId="463"/>
    <cellStyle name="SAPBEXexcCritical4 3" xfId="582"/>
    <cellStyle name="SAPBEXexcCritical4 4" xfId="701"/>
    <cellStyle name="SAPBEXexcCritical4 5" xfId="819"/>
    <cellStyle name="SAPBEXexcCritical4 6" xfId="937"/>
    <cellStyle name="SAPBEXexcCritical4 7" xfId="1054"/>
    <cellStyle name="SAPBEXexcCritical4 8" xfId="1137"/>
    <cellStyle name="SAPBEXexcCritical5" xfId="126"/>
    <cellStyle name="SAPBEXexcCritical5 2" xfId="464"/>
    <cellStyle name="SAPBEXexcCritical5 3" xfId="583"/>
    <cellStyle name="SAPBEXexcCritical5 4" xfId="702"/>
    <cellStyle name="SAPBEXexcCritical5 5" xfId="820"/>
    <cellStyle name="SAPBEXexcCritical5 6" xfId="938"/>
    <cellStyle name="SAPBEXexcCritical5 7" xfId="1055"/>
    <cellStyle name="SAPBEXexcCritical5 8" xfId="1138"/>
    <cellStyle name="SAPBEXexcCritical6" xfId="127"/>
    <cellStyle name="SAPBEXexcCritical6 2" xfId="465"/>
    <cellStyle name="SAPBEXexcCritical6 3" xfId="584"/>
    <cellStyle name="SAPBEXexcCritical6 4" xfId="703"/>
    <cellStyle name="SAPBEXexcCritical6 5" xfId="821"/>
    <cellStyle name="SAPBEXexcCritical6 6" xfId="939"/>
    <cellStyle name="SAPBEXexcCritical6 7" xfId="1056"/>
    <cellStyle name="SAPBEXexcCritical6 8" xfId="1139"/>
    <cellStyle name="SAPBEXexcGood1" xfId="128"/>
    <cellStyle name="SAPBEXexcGood1 2" xfId="466"/>
    <cellStyle name="SAPBEXexcGood1 3" xfId="585"/>
    <cellStyle name="SAPBEXexcGood1 4" xfId="704"/>
    <cellStyle name="SAPBEXexcGood1 5" xfId="822"/>
    <cellStyle name="SAPBEXexcGood1 6" xfId="940"/>
    <cellStyle name="SAPBEXexcGood1 7" xfId="1057"/>
    <cellStyle name="SAPBEXexcGood1 8" xfId="1140"/>
    <cellStyle name="SAPBEXexcGood2" xfId="129"/>
    <cellStyle name="SAPBEXexcGood2 2" xfId="467"/>
    <cellStyle name="SAPBEXexcGood2 3" xfId="586"/>
    <cellStyle name="SAPBEXexcGood2 4" xfId="705"/>
    <cellStyle name="SAPBEXexcGood2 5" xfId="823"/>
    <cellStyle name="SAPBEXexcGood2 6" xfId="941"/>
    <cellStyle name="SAPBEXexcGood2 7" xfId="1058"/>
    <cellStyle name="SAPBEXexcGood2 8" xfId="1141"/>
    <cellStyle name="SAPBEXexcGood3" xfId="130"/>
    <cellStyle name="SAPBEXexcGood3 2" xfId="468"/>
    <cellStyle name="SAPBEXexcGood3 3" xfId="587"/>
    <cellStyle name="SAPBEXexcGood3 4" xfId="706"/>
    <cellStyle name="SAPBEXexcGood3 5" xfId="824"/>
    <cellStyle name="SAPBEXexcGood3 6" xfId="942"/>
    <cellStyle name="SAPBEXexcGood3 7" xfId="1059"/>
    <cellStyle name="SAPBEXexcGood3 8" xfId="1142"/>
    <cellStyle name="SAPBEXfilterDrill" xfId="131"/>
    <cellStyle name="SAPBEXfilterItem" xfId="132"/>
    <cellStyle name="SAPBEXfilterText" xfId="133"/>
    <cellStyle name="SAPBEXformats" xfId="134"/>
    <cellStyle name="SAPBEXformats 2" xfId="472"/>
    <cellStyle name="SAPBEXformats 3" xfId="591"/>
    <cellStyle name="SAPBEXformats 4" xfId="710"/>
    <cellStyle name="SAPBEXformats 5" xfId="828"/>
    <cellStyle name="SAPBEXformats 6" xfId="946"/>
    <cellStyle name="SAPBEXformats 7" xfId="1063"/>
    <cellStyle name="SAPBEXformats 8" xfId="1143"/>
    <cellStyle name="SAPBEXheaderItem" xfId="135"/>
    <cellStyle name="SAPBEXheaderText" xfId="136"/>
    <cellStyle name="SAPBEXHLevel0" xfId="137"/>
    <cellStyle name="SAPBEXHLevel0 2" xfId="474"/>
    <cellStyle name="SAPBEXHLevel0 3" xfId="594"/>
    <cellStyle name="SAPBEXHLevel0 4" xfId="713"/>
    <cellStyle name="SAPBEXHLevel0 5" xfId="831"/>
    <cellStyle name="SAPBEXHLevel0 6" xfId="949"/>
    <cellStyle name="SAPBEXHLevel0 7" xfId="1066"/>
    <cellStyle name="SAPBEXHLevel0 8" xfId="1144"/>
    <cellStyle name="SAPBEXHLevel0X" xfId="138"/>
    <cellStyle name="SAPBEXHLevel0X 2" xfId="475"/>
    <cellStyle name="SAPBEXHLevel0X 3" xfId="595"/>
    <cellStyle name="SAPBEXHLevel0X 4" xfId="714"/>
    <cellStyle name="SAPBEXHLevel0X 5" xfId="832"/>
    <cellStyle name="SAPBEXHLevel0X 6" xfId="950"/>
    <cellStyle name="SAPBEXHLevel0X 7" xfId="1067"/>
    <cellStyle name="SAPBEXHLevel0X 8" xfId="1145"/>
    <cellStyle name="SAPBEXHLevel1" xfId="139"/>
    <cellStyle name="SAPBEXHLevel1 2" xfId="476"/>
    <cellStyle name="SAPBEXHLevel1 3" xfId="596"/>
    <cellStyle name="SAPBEXHLevel1 4" xfId="715"/>
    <cellStyle name="SAPBEXHLevel1 5" xfId="833"/>
    <cellStyle name="SAPBEXHLevel1 6" xfId="951"/>
    <cellStyle name="SAPBEXHLevel1 7" xfId="1068"/>
    <cellStyle name="SAPBEXHLevel1 8" xfId="1146"/>
    <cellStyle name="SAPBEXHLevel1X" xfId="140"/>
    <cellStyle name="SAPBEXHLevel1X 2" xfId="477"/>
    <cellStyle name="SAPBEXHLevel1X 3" xfId="597"/>
    <cellStyle name="SAPBEXHLevel1X 4" xfId="716"/>
    <cellStyle name="SAPBEXHLevel1X 5" xfId="834"/>
    <cellStyle name="SAPBEXHLevel1X 6" xfId="952"/>
    <cellStyle name="SAPBEXHLevel1X 7" xfId="1069"/>
    <cellStyle name="SAPBEXHLevel1X 8" xfId="1147"/>
    <cellStyle name="SAPBEXHLevel2" xfId="141"/>
    <cellStyle name="SAPBEXHLevel2 2" xfId="478"/>
    <cellStyle name="SAPBEXHLevel2 3" xfId="598"/>
    <cellStyle name="SAPBEXHLevel2 4" xfId="717"/>
    <cellStyle name="SAPBEXHLevel2 5" xfId="835"/>
    <cellStyle name="SAPBEXHLevel2 6" xfId="953"/>
    <cellStyle name="SAPBEXHLevel2 7" xfId="1070"/>
    <cellStyle name="SAPBEXHLevel2 8" xfId="1148"/>
    <cellStyle name="SAPBEXHLevel2X" xfId="142"/>
    <cellStyle name="SAPBEXHLevel2X 2" xfId="479"/>
    <cellStyle name="SAPBEXHLevel2X 3" xfId="599"/>
    <cellStyle name="SAPBEXHLevel2X 4" xfId="718"/>
    <cellStyle name="SAPBEXHLevel2X 5" xfId="836"/>
    <cellStyle name="SAPBEXHLevel2X 6" xfId="954"/>
    <cellStyle name="SAPBEXHLevel2X 7" xfId="1071"/>
    <cellStyle name="SAPBEXHLevel2X 8" xfId="1149"/>
    <cellStyle name="SAPBEXHLevel3" xfId="143"/>
    <cellStyle name="SAPBEXHLevel3 2" xfId="480"/>
    <cellStyle name="SAPBEXHLevel3 3" xfId="600"/>
    <cellStyle name="SAPBEXHLevel3 4" xfId="719"/>
    <cellStyle name="SAPBEXHLevel3 5" xfId="837"/>
    <cellStyle name="SAPBEXHLevel3 6" xfId="955"/>
    <cellStyle name="SAPBEXHLevel3 7" xfId="1072"/>
    <cellStyle name="SAPBEXHLevel3 8" xfId="1150"/>
    <cellStyle name="SAPBEXHLevel3X" xfId="144"/>
    <cellStyle name="SAPBEXHLevel3X 2" xfId="481"/>
    <cellStyle name="SAPBEXHLevel3X 3" xfId="601"/>
    <cellStyle name="SAPBEXHLevel3X 4" xfId="720"/>
    <cellStyle name="SAPBEXHLevel3X 5" xfId="838"/>
    <cellStyle name="SAPBEXHLevel3X 6" xfId="956"/>
    <cellStyle name="SAPBEXHLevel3X 7" xfId="1073"/>
    <cellStyle name="SAPBEXHLevel3X 8" xfId="1151"/>
    <cellStyle name="SAPBEXinputData" xfId="145"/>
    <cellStyle name="SAPBEXinputData 10" xfId="1074"/>
    <cellStyle name="SAPBEXinputData 11" xfId="1152"/>
    <cellStyle name="SAPBEXinputData 2" xfId="161"/>
    <cellStyle name="SAPBEXinputData 2 10" xfId="1165"/>
    <cellStyle name="SAPBEXinputData 2 2" xfId="320"/>
    <cellStyle name="SAPBEXinputData 2 3" xfId="408"/>
    <cellStyle name="SAPBEXinputData 2 4" xfId="495"/>
    <cellStyle name="SAPBEXinputData 2 5" xfId="617"/>
    <cellStyle name="SAPBEXinputData 2 6" xfId="735"/>
    <cellStyle name="SAPBEXinputData 2 7" xfId="853"/>
    <cellStyle name="SAPBEXinputData 2 8" xfId="972"/>
    <cellStyle name="SAPBEXinputData 2 9" xfId="1089"/>
    <cellStyle name="SAPBEXinputData 3" xfId="305"/>
    <cellStyle name="SAPBEXinputData 4" xfId="393"/>
    <cellStyle name="SAPBEXinputData 5" xfId="482"/>
    <cellStyle name="SAPBEXinputData 6" xfId="602"/>
    <cellStyle name="SAPBEXinputData 7" xfId="721"/>
    <cellStyle name="SAPBEXinputData 8" xfId="839"/>
    <cellStyle name="SAPBEXinputData 9" xfId="957"/>
    <cellStyle name="SAPBEXresData" xfId="146"/>
    <cellStyle name="SAPBEXresData 2" xfId="483"/>
    <cellStyle name="SAPBEXresData 3" xfId="603"/>
    <cellStyle name="SAPBEXresData 4" xfId="722"/>
    <cellStyle name="SAPBEXresData 5" xfId="840"/>
    <cellStyle name="SAPBEXresData 6" xfId="958"/>
    <cellStyle name="SAPBEXresData 7" xfId="1075"/>
    <cellStyle name="SAPBEXresData 8" xfId="1153"/>
    <cellStyle name="SAPBEXresDataEmph" xfId="147"/>
    <cellStyle name="SAPBEXresDataEmph 2" xfId="484"/>
    <cellStyle name="SAPBEXresDataEmph 3" xfId="604"/>
    <cellStyle name="SAPBEXresDataEmph 4" xfId="723"/>
    <cellStyle name="SAPBEXresDataEmph 5" xfId="841"/>
    <cellStyle name="SAPBEXresDataEmph 6" xfId="959"/>
    <cellStyle name="SAPBEXresDataEmph 7" xfId="1076"/>
    <cellStyle name="SAPBEXresDataEmph 8" xfId="1154"/>
    <cellStyle name="SAPBEXresItem" xfId="148"/>
    <cellStyle name="SAPBEXresItem 2" xfId="485"/>
    <cellStyle name="SAPBEXresItem 3" xfId="605"/>
    <cellStyle name="SAPBEXresItem 4" xfId="724"/>
    <cellStyle name="SAPBEXresItem 5" xfId="842"/>
    <cellStyle name="SAPBEXresItem 6" xfId="960"/>
    <cellStyle name="SAPBEXresItem 7" xfId="1077"/>
    <cellStyle name="SAPBEXresItem 8" xfId="1155"/>
    <cellStyle name="SAPBEXresItemX" xfId="149"/>
    <cellStyle name="SAPBEXresItemX 2" xfId="486"/>
    <cellStyle name="SAPBEXresItemX 3" xfId="606"/>
    <cellStyle name="SAPBEXresItemX 4" xfId="725"/>
    <cellStyle name="SAPBEXresItemX 5" xfId="843"/>
    <cellStyle name="SAPBEXresItemX 6" xfId="961"/>
    <cellStyle name="SAPBEXresItemX 7" xfId="1078"/>
    <cellStyle name="SAPBEXresItemX 8" xfId="1156"/>
    <cellStyle name="SAPBEXstdData" xfId="150"/>
    <cellStyle name="SAPBEXstdData 2" xfId="487"/>
    <cellStyle name="SAPBEXstdData 3" xfId="607"/>
    <cellStyle name="SAPBEXstdData 4" xfId="726"/>
    <cellStyle name="SAPBEXstdData 5" xfId="844"/>
    <cellStyle name="SAPBEXstdData 6" xfId="962"/>
    <cellStyle name="SAPBEXstdData 7" xfId="1079"/>
    <cellStyle name="SAPBEXstdData 8" xfId="1157"/>
    <cellStyle name="SAPBEXstdDataEmph" xfId="151"/>
    <cellStyle name="SAPBEXstdDataEmph 2" xfId="488"/>
    <cellStyle name="SAPBEXstdDataEmph 3" xfId="608"/>
    <cellStyle name="SAPBEXstdDataEmph 4" xfId="727"/>
    <cellStyle name="SAPBEXstdDataEmph 5" xfId="845"/>
    <cellStyle name="SAPBEXstdDataEmph 6" xfId="963"/>
    <cellStyle name="SAPBEXstdDataEmph 7" xfId="1080"/>
    <cellStyle name="SAPBEXstdDataEmph 8" xfId="1158"/>
    <cellStyle name="SAPBEXstdItem" xfId="152"/>
    <cellStyle name="SAPBEXstdItem 2" xfId="489"/>
    <cellStyle name="SAPBEXstdItem 3" xfId="609"/>
    <cellStyle name="SAPBEXstdItem 4" xfId="728"/>
    <cellStyle name="SAPBEXstdItem 5" xfId="846"/>
    <cellStyle name="SAPBEXstdItem 6" xfId="964"/>
    <cellStyle name="SAPBEXstdItem 7" xfId="1081"/>
    <cellStyle name="SAPBEXstdItem 8" xfId="1159"/>
    <cellStyle name="SAPBEXstdItemX" xfId="153"/>
    <cellStyle name="SAPBEXstdItemX 2" xfId="490"/>
    <cellStyle name="SAPBEXstdItemX 3" xfId="610"/>
    <cellStyle name="SAPBEXstdItemX 4" xfId="729"/>
    <cellStyle name="SAPBEXstdItemX 5" xfId="847"/>
    <cellStyle name="SAPBEXstdItemX 6" xfId="965"/>
    <cellStyle name="SAPBEXstdItemX 7" xfId="1082"/>
    <cellStyle name="SAPBEXstdItemX 8" xfId="1160"/>
    <cellStyle name="SAPBEXtitle" xfId="154"/>
    <cellStyle name="SAPBEXundefined" xfId="155"/>
    <cellStyle name="SAPBEXundefined 2" xfId="491"/>
    <cellStyle name="SAPBEXundefined 3" xfId="612"/>
    <cellStyle name="SAPBEXundefined 4" xfId="731"/>
    <cellStyle name="SAPBEXundefined 5" xfId="849"/>
    <cellStyle name="SAPBEXundefined 6" xfId="967"/>
    <cellStyle name="SAPBEXundefined 7" xfId="1084"/>
    <cellStyle name="SAPBEXundefined 8" xfId="1161"/>
    <cellStyle name="Sheet Title" xfId="156"/>
    <cellStyle name="Style 1" xfId="157"/>
    <cellStyle name="Title 10" xfId="859"/>
    <cellStyle name="Title 11" xfId="977"/>
    <cellStyle name="Title 2" xfId="41"/>
    <cellStyle name="Title 2 10" xfId="1086"/>
    <cellStyle name="Title 2 11" xfId="1162"/>
    <cellStyle name="Title 2 2" xfId="158"/>
    <cellStyle name="Title 2 3" xfId="317"/>
    <cellStyle name="Title 2 4" xfId="405"/>
    <cellStyle name="Title 2 5" xfId="492"/>
    <cellStyle name="Title 2 6" xfId="614"/>
    <cellStyle name="Title 2 7" xfId="732"/>
    <cellStyle name="Title 2 8" xfId="850"/>
    <cellStyle name="Title 2 9" xfId="969"/>
    <cellStyle name="Title 3" xfId="202"/>
    <cellStyle name="Title 4" xfId="273"/>
    <cellStyle name="Title 5" xfId="361"/>
    <cellStyle name="Title 6" xfId="497"/>
    <cellStyle name="Title 7" xfId="503"/>
    <cellStyle name="Title 8" xfId="622"/>
    <cellStyle name="Title 9" xfId="740"/>
    <cellStyle name="Total 10" xfId="858"/>
    <cellStyle name="Total 11" xfId="976"/>
    <cellStyle name="Total 12" xfId="1255"/>
    <cellStyle name="Total 2" xfId="42"/>
    <cellStyle name="Total 2 10" xfId="1087"/>
    <cellStyle name="Total 2 11" xfId="1163"/>
    <cellStyle name="Total 2 2" xfId="159"/>
    <cellStyle name="Total 2 3" xfId="318"/>
    <cellStyle name="Total 2 4" xfId="406"/>
    <cellStyle name="Total 2 5" xfId="493"/>
    <cellStyle name="Total 2 6" xfId="615"/>
    <cellStyle name="Total 2 7" xfId="733"/>
    <cellStyle name="Total 2 8" xfId="851"/>
    <cellStyle name="Total 2 9" xfId="970"/>
    <cellStyle name="Total 3" xfId="203"/>
    <cellStyle name="Total 4" xfId="272"/>
    <cellStyle name="Total 5" xfId="360"/>
    <cellStyle name="Total 6" xfId="498"/>
    <cellStyle name="Total 7" xfId="502"/>
    <cellStyle name="Total 8" xfId="621"/>
    <cellStyle name="Total 9" xfId="739"/>
    <cellStyle name="Warning Text 10" xfId="857"/>
    <cellStyle name="Warning Text 11" xfId="975"/>
    <cellStyle name="Warning Text 2" xfId="43"/>
    <cellStyle name="Warning Text 2 10" xfId="1088"/>
    <cellStyle name="Warning Text 2 11" xfId="1164"/>
    <cellStyle name="Warning Text 2 2" xfId="160"/>
    <cellStyle name="Warning Text 2 3" xfId="319"/>
    <cellStyle name="Warning Text 2 4" xfId="407"/>
    <cellStyle name="Warning Text 2 5" xfId="494"/>
    <cellStyle name="Warning Text 2 6" xfId="616"/>
    <cellStyle name="Warning Text 2 7" xfId="734"/>
    <cellStyle name="Warning Text 2 8" xfId="852"/>
    <cellStyle name="Warning Text 2 9" xfId="971"/>
    <cellStyle name="Warning Text 3" xfId="204"/>
    <cellStyle name="Warning Text 4" xfId="205"/>
    <cellStyle name="Warning Text 5" xfId="271"/>
    <cellStyle name="Warning Text 6" xfId="499"/>
    <cellStyle name="Warning Text 7" xfId="618"/>
    <cellStyle name="Warning Text 8" xfId="736"/>
    <cellStyle name="Warning Text 9" xfId="854"/>
  </cellStyles>
  <dxfs count="13">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Change in Generation</a:t>
            </a:r>
            <a:r>
              <a:rPr lang="en-US" baseline="0"/>
              <a:t> Tariff July </a:t>
            </a:r>
            <a:r>
              <a:rPr lang="en-US"/>
              <a:t>to October</a:t>
            </a:r>
          </a:p>
        </c:rich>
      </c:tx>
      <c:overlay val="0"/>
    </c:title>
    <c:autoTitleDeleted val="0"/>
    <c:plotArea>
      <c:layout>
        <c:manualLayout>
          <c:layoutTarget val="inner"/>
          <c:xMode val="edge"/>
          <c:yMode val="edge"/>
          <c:x val="8.7617738864523717E-2"/>
          <c:y val="0.16985571890218926"/>
          <c:w val="0.87135930647505411"/>
          <c:h val="0.59493531803535593"/>
        </c:manualLayout>
      </c:layout>
      <c:barChart>
        <c:barDir val="col"/>
        <c:grouping val="clustered"/>
        <c:varyColors val="0"/>
        <c:ser>
          <c:idx val="2"/>
          <c:order val="1"/>
          <c:tx>
            <c:strRef>
              <c:f>'Tables 12 - 14'!$F$5</c:f>
              <c:strCache>
                <c:ptCount val="1"/>
                <c:pt idx="0">
                  <c:v>Change from July forecast</c:v>
                </c:pt>
              </c:strCache>
            </c:strRef>
          </c:tx>
          <c:spPr>
            <a:solidFill>
              <a:schemeClr val="accent1"/>
            </a:solidFill>
          </c:spPr>
          <c:invertIfNegative val="0"/>
          <c:cat>
            <c:numRef>
              <c:f>'Tables 12 - 14'!$B$6:$B$32</c:f>
              <c:numCache>
                <c:formatCode>0_)</c:formatCode>
                <c:ptCount val="27"/>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numCache>
            </c:numRef>
          </c:cat>
          <c:val>
            <c:numRef>
              <c:f>'Tables 12 - 14'!$F$6:$F$32</c:f>
              <c:numCache>
                <c:formatCode>0.00</c:formatCode>
                <c:ptCount val="27"/>
                <c:pt idx="0">
                  <c:v>-1.5473306571920062</c:v>
                </c:pt>
                <c:pt idx="1">
                  <c:v>-1.6380124547790693</c:v>
                </c:pt>
                <c:pt idx="2">
                  <c:v>-1.6561891459395213</c:v>
                </c:pt>
                <c:pt idx="3">
                  <c:v>-1.6703653248803292</c:v>
                </c:pt>
                <c:pt idx="4">
                  <c:v>-1.503918175385806</c:v>
                </c:pt>
                <c:pt idx="5">
                  <c:v>-0.819241533390624</c:v>
                </c:pt>
                <c:pt idx="6">
                  <c:v>0.19962713363687357</c:v>
                </c:pt>
                <c:pt idx="7">
                  <c:v>-1.2834457158002017</c:v>
                </c:pt>
                <c:pt idx="8">
                  <c:v>-1.3393145970093769</c:v>
                </c:pt>
                <c:pt idx="9">
                  <c:v>-1.4202337097686097</c:v>
                </c:pt>
                <c:pt idx="10">
                  <c:v>-1.1742553609704096</c:v>
                </c:pt>
                <c:pt idx="11">
                  <c:v>-1.4668126074621171</c:v>
                </c:pt>
                <c:pt idx="12">
                  <c:v>-1.2762073495516759</c:v>
                </c:pt>
                <c:pt idx="13">
                  <c:v>-1.5447721446950693</c:v>
                </c:pt>
                <c:pt idx="14">
                  <c:v>-1.3213798495852345</c:v>
                </c:pt>
                <c:pt idx="15">
                  <c:v>-1.1576444773016128</c:v>
                </c:pt>
                <c:pt idx="16">
                  <c:v>-1.1940156681242113</c:v>
                </c:pt>
                <c:pt idx="17">
                  <c:v>-1.1930497170582668</c:v>
                </c:pt>
                <c:pt idx="18">
                  <c:v>-1.0621860675244958</c:v>
                </c:pt>
                <c:pt idx="19">
                  <c:v>-1.0733067036093082</c:v>
                </c:pt>
                <c:pt idx="20">
                  <c:v>-1.2283874166676303</c:v>
                </c:pt>
                <c:pt idx="21">
                  <c:v>-1.2029727691166121</c:v>
                </c:pt>
                <c:pt idx="22">
                  <c:v>-1.1699377345729491</c:v>
                </c:pt>
                <c:pt idx="23">
                  <c:v>-1.1446949156123774</c:v>
                </c:pt>
                <c:pt idx="24">
                  <c:v>-1.172264451056944</c:v>
                </c:pt>
                <c:pt idx="25">
                  <c:v>-1.1790672657818213</c:v>
                </c:pt>
                <c:pt idx="26">
                  <c:v>-1.1822294025240563</c:v>
                </c:pt>
              </c:numCache>
            </c:numRef>
          </c:val>
        </c:ser>
        <c:dLbls>
          <c:showLegendKey val="0"/>
          <c:showVal val="0"/>
          <c:showCatName val="0"/>
          <c:showSerName val="0"/>
          <c:showPercent val="0"/>
          <c:showBubbleSize val="0"/>
        </c:dLbls>
        <c:gapWidth val="150"/>
        <c:axId val="114199168"/>
        <c:axId val="149641472"/>
      </c:barChart>
      <c:lineChart>
        <c:grouping val="standard"/>
        <c:varyColors val="0"/>
        <c:ser>
          <c:idx val="0"/>
          <c:order val="0"/>
          <c:tx>
            <c:v>Change in Residual</c:v>
          </c:tx>
          <c:spPr>
            <a:ln>
              <a:solidFill>
                <a:srgbClr val="FF0000"/>
              </a:solidFill>
              <a:prstDash val="sysDash"/>
            </a:ln>
          </c:spPr>
          <c:marker>
            <c:symbol val="none"/>
          </c:marker>
          <c:val>
            <c:numRef>
              <c:f>'Tables 12 - 14'!$G$6:$G$32</c:f>
              <c:numCache>
                <c:formatCode>#,##0.00_ ;\-#,##0.00\ </c:formatCode>
                <c:ptCount val="27"/>
                <c:pt idx="0">
                  <c:v>-1.1517338644492412</c:v>
                </c:pt>
                <c:pt idx="1">
                  <c:v>-1.1517338644492412</c:v>
                </c:pt>
                <c:pt idx="2">
                  <c:v>-1.1517338644492412</c:v>
                </c:pt>
                <c:pt idx="3">
                  <c:v>-1.1517338644492412</c:v>
                </c:pt>
                <c:pt idx="4">
                  <c:v>-1.1517338644492412</c:v>
                </c:pt>
                <c:pt idx="5">
                  <c:v>-1.1517338644492412</c:v>
                </c:pt>
                <c:pt idx="6">
                  <c:v>-1.1517338644492412</c:v>
                </c:pt>
                <c:pt idx="7">
                  <c:v>-1.1517338644492412</c:v>
                </c:pt>
                <c:pt idx="8">
                  <c:v>-1.1517338644492412</c:v>
                </c:pt>
                <c:pt idx="9">
                  <c:v>-1.1517338644492412</c:v>
                </c:pt>
                <c:pt idx="10">
                  <c:v>-1.1517338644492412</c:v>
                </c:pt>
                <c:pt idx="11">
                  <c:v>-1.1517338644492412</c:v>
                </c:pt>
                <c:pt idx="12">
                  <c:v>-1.1517338644492412</c:v>
                </c:pt>
                <c:pt idx="13">
                  <c:v>-1.1517338644492412</c:v>
                </c:pt>
                <c:pt idx="14">
                  <c:v>-1.1517338644492412</c:v>
                </c:pt>
                <c:pt idx="15">
                  <c:v>-1.1517338644492412</c:v>
                </c:pt>
                <c:pt idx="16">
                  <c:v>-1.1517338644492412</c:v>
                </c:pt>
                <c:pt idx="17">
                  <c:v>-1.1517338644492412</c:v>
                </c:pt>
                <c:pt idx="18">
                  <c:v>-1.1517338644492412</c:v>
                </c:pt>
                <c:pt idx="19">
                  <c:v>-1.1517338644492412</c:v>
                </c:pt>
                <c:pt idx="20">
                  <c:v>-1.1517338644492412</c:v>
                </c:pt>
                <c:pt idx="21">
                  <c:v>-1.1517338644492412</c:v>
                </c:pt>
                <c:pt idx="22">
                  <c:v>-1.1517338644492412</c:v>
                </c:pt>
                <c:pt idx="23">
                  <c:v>-1.1517338644492412</c:v>
                </c:pt>
                <c:pt idx="24">
                  <c:v>-1.1517338644492412</c:v>
                </c:pt>
                <c:pt idx="25">
                  <c:v>-1.1517338644492412</c:v>
                </c:pt>
                <c:pt idx="26">
                  <c:v>-1.1517338644492412</c:v>
                </c:pt>
              </c:numCache>
            </c:numRef>
          </c:val>
          <c:smooth val="0"/>
        </c:ser>
        <c:dLbls>
          <c:showLegendKey val="0"/>
          <c:showVal val="0"/>
          <c:showCatName val="0"/>
          <c:showSerName val="0"/>
          <c:showPercent val="0"/>
          <c:showBubbleSize val="0"/>
        </c:dLbls>
        <c:marker val="1"/>
        <c:smooth val="0"/>
        <c:axId val="114199168"/>
        <c:axId val="149641472"/>
      </c:lineChart>
      <c:catAx>
        <c:axId val="114199168"/>
        <c:scaling>
          <c:orientation val="minMax"/>
        </c:scaling>
        <c:delete val="0"/>
        <c:axPos val="b"/>
        <c:title>
          <c:tx>
            <c:rich>
              <a:bodyPr/>
              <a:lstStyle/>
              <a:p>
                <a:pPr>
                  <a:defRPr/>
                </a:pPr>
                <a:r>
                  <a:rPr lang="en-US"/>
                  <a:t>Generation Zone</a:t>
                </a:r>
              </a:p>
            </c:rich>
          </c:tx>
          <c:overlay val="0"/>
        </c:title>
        <c:numFmt formatCode="0_)" sourceLinked="1"/>
        <c:majorTickMark val="out"/>
        <c:minorTickMark val="none"/>
        <c:tickLblPos val="low"/>
        <c:crossAx val="149641472"/>
        <c:crosses val="autoZero"/>
        <c:auto val="1"/>
        <c:lblAlgn val="ctr"/>
        <c:lblOffset val="100"/>
        <c:noMultiLvlLbl val="0"/>
      </c:catAx>
      <c:valAx>
        <c:axId val="149641472"/>
        <c:scaling>
          <c:orientation val="minMax"/>
        </c:scaling>
        <c:delete val="0"/>
        <c:axPos val="l"/>
        <c:majorGridlines/>
        <c:title>
          <c:tx>
            <c:rich>
              <a:bodyPr rot="-5400000" vert="horz"/>
              <a:lstStyle/>
              <a:p>
                <a:pPr>
                  <a:defRPr/>
                </a:pPr>
                <a:r>
                  <a:rPr lang="en-US"/>
                  <a:t>Change £/kW</a:t>
                </a:r>
              </a:p>
            </c:rich>
          </c:tx>
          <c:overlay val="0"/>
        </c:title>
        <c:numFmt formatCode="0.00" sourceLinked="1"/>
        <c:majorTickMark val="out"/>
        <c:minorTickMark val="none"/>
        <c:tickLblPos val="nextTo"/>
        <c:crossAx val="114199168"/>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pPr>
            <a:r>
              <a:rPr lang="en-US" sz="1600"/>
              <a:t>Change in HH tariff (£/kW)</a:t>
            </a:r>
          </a:p>
        </c:rich>
      </c:tx>
      <c:overlay val="0"/>
    </c:title>
    <c:autoTitleDeleted val="0"/>
    <c:plotArea>
      <c:layout>
        <c:manualLayout>
          <c:layoutTarget val="inner"/>
          <c:xMode val="edge"/>
          <c:yMode val="edge"/>
          <c:x val="0.10975240594925635"/>
          <c:y val="0.14826520888710568"/>
          <c:w val="0.81917694663167107"/>
          <c:h val="0.58097029272614809"/>
        </c:manualLayout>
      </c:layout>
      <c:barChart>
        <c:barDir val="col"/>
        <c:grouping val="clustered"/>
        <c:varyColors val="0"/>
        <c:ser>
          <c:idx val="2"/>
          <c:order val="0"/>
          <c:tx>
            <c:strRef>
              <c:f>'Tables 12 - 14'!$M$35</c:f>
              <c:strCache>
                <c:ptCount val="1"/>
                <c:pt idx="0">
                  <c:v>Change from July forecast (£/kW)</c:v>
                </c:pt>
              </c:strCache>
            </c:strRef>
          </c:tx>
          <c:spPr>
            <a:solidFill>
              <a:schemeClr val="tx2">
                <a:lumMod val="60000"/>
                <a:lumOff val="40000"/>
              </a:schemeClr>
            </a:solidFill>
          </c:spPr>
          <c:invertIfNegative val="0"/>
          <c:cat>
            <c:numRef>
              <c:f>'Tables 12 - 14'!$I$36:$I$49</c:f>
              <c:numCache>
                <c:formatCode>0_)</c:formatCode>
                <c:ptCount val="14"/>
                <c:pt idx="0">
                  <c:v>1</c:v>
                </c:pt>
                <c:pt idx="1">
                  <c:v>2</c:v>
                </c:pt>
                <c:pt idx="2">
                  <c:v>3</c:v>
                </c:pt>
                <c:pt idx="3">
                  <c:v>4</c:v>
                </c:pt>
                <c:pt idx="4">
                  <c:v>5</c:v>
                </c:pt>
                <c:pt idx="5">
                  <c:v>6</c:v>
                </c:pt>
                <c:pt idx="6">
                  <c:v>7</c:v>
                </c:pt>
                <c:pt idx="7">
                  <c:v>8</c:v>
                </c:pt>
                <c:pt idx="8">
                  <c:v>9</c:v>
                </c:pt>
                <c:pt idx="9">
                  <c:v>10</c:v>
                </c:pt>
                <c:pt idx="10">
                  <c:v>11</c:v>
                </c:pt>
                <c:pt idx="11">
                  <c:v>12</c:v>
                </c:pt>
                <c:pt idx="12">
                  <c:v>13</c:v>
                </c:pt>
                <c:pt idx="13">
                  <c:v>14</c:v>
                </c:pt>
              </c:numCache>
            </c:numRef>
          </c:cat>
          <c:val>
            <c:numRef>
              <c:f>'Tables 12 - 14'!$M$36:$M$49</c:f>
              <c:numCache>
                <c:formatCode>0.00</c:formatCode>
                <c:ptCount val="14"/>
                <c:pt idx="0">
                  <c:v>2.6994019999999992</c:v>
                </c:pt>
                <c:pt idx="1">
                  <c:v>2.5073000000000008</c:v>
                </c:pt>
                <c:pt idx="2">
                  <c:v>2.1514659999999992</c:v>
                </c:pt>
                <c:pt idx="3">
                  <c:v>2.3356390000000005</c:v>
                </c:pt>
                <c:pt idx="4">
                  <c:v>2.2105609999999984</c:v>
                </c:pt>
                <c:pt idx="5">
                  <c:v>2.2956489999999974</c:v>
                </c:pt>
                <c:pt idx="6">
                  <c:v>2.0737799999999993</c:v>
                </c:pt>
                <c:pt idx="7">
                  <c:v>2.2279109999999989</c:v>
                </c:pt>
                <c:pt idx="8">
                  <c:v>2.1562160000000006</c:v>
                </c:pt>
                <c:pt idx="9">
                  <c:v>2.0911619999999971</c:v>
                </c:pt>
                <c:pt idx="10">
                  <c:v>2.070057999999996</c:v>
                </c:pt>
                <c:pt idx="11">
                  <c:v>2.0996529999999964</c:v>
                </c:pt>
                <c:pt idx="12">
                  <c:v>2.1125189999999989</c:v>
                </c:pt>
                <c:pt idx="13">
                  <c:v>2.1421149999999969</c:v>
                </c:pt>
              </c:numCache>
            </c:numRef>
          </c:val>
        </c:ser>
        <c:dLbls>
          <c:showLegendKey val="0"/>
          <c:showVal val="0"/>
          <c:showCatName val="0"/>
          <c:showSerName val="0"/>
          <c:showPercent val="0"/>
          <c:showBubbleSize val="0"/>
        </c:dLbls>
        <c:gapWidth val="150"/>
        <c:axId val="189632512"/>
        <c:axId val="189634432"/>
      </c:barChart>
      <c:lineChart>
        <c:grouping val="standard"/>
        <c:varyColors val="0"/>
        <c:ser>
          <c:idx val="3"/>
          <c:order val="1"/>
          <c:tx>
            <c:strRef>
              <c:f>'Tables 12 - 14'!$N$35</c:f>
              <c:strCache>
                <c:ptCount val="1"/>
                <c:pt idx="0">
                  <c:v>Change in residual (£/kW)</c:v>
                </c:pt>
              </c:strCache>
            </c:strRef>
          </c:tx>
          <c:spPr>
            <a:ln>
              <a:solidFill>
                <a:srgbClr val="FF0000"/>
              </a:solidFill>
            </a:ln>
          </c:spPr>
          <c:marker>
            <c:symbol val="none"/>
          </c:marker>
          <c:cat>
            <c:numRef>
              <c:f>'Tables 12 - 14'!$I$36:$I$49</c:f>
              <c:numCache>
                <c:formatCode>0_)</c:formatCode>
                <c:ptCount val="14"/>
                <c:pt idx="0">
                  <c:v>1</c:v>
                </c:pt>
                <c:pt idx="1">
                  <c:v>2</c:v>
                </c:pt>
                <c:pt idx="2">
                  <c:v>3</c:v>
                </c:pt>
                <c:pt idx="3">
                  <c:v>4</c:v>
                </c:pt>
                <c:pt idx="4">
                  <c:v>5</c:v>
                </c:pt>
                <c:pt idx="5">
                  <c:v>6</c:v>
                </c:pt>
                <c:pt idx="6">
                  <c:v>7</c:v>
                </c:pt>
                <c:pt idx="7">
                  <c:v>8</c:v>
                </c:pt>
                <c:pt idx="8">
                  <c:v>9</c:v>
                </c:pt>
                <c:pt idx="9">
                  <c:v>10</c:v>
                </c:pt>
                <c:pt idx="10">
                  <c:v>11</c:v>
                </c:pt>
                <c:pt idx="11">
                  <c:v>12</c:v>
                </c:pt>
                <c:pt idx="12">
                  <c:v>13</c:v>
                </c:pt>
                <c:pt idx="13">
                  <c:v>14</c:v>
                </c:pt>
              </c:numCache>
            </c:numRef>
          </c:cat>
          <c:val>
            <c:numRef>
              <c:f>'Tables 12 - 14'!$N$36:$N$49</c:f>
              <c:numCache>
                <c:formatCode>0.00</c:formatCode>
                <c:ptCount val="14"/>
                <c:pt idx="0">
                  <c:v>1.9664210879670989</c:v>
                </c:pt>
                <c:pt idx="1">
                  <c:v>1.9664210879670989</c:v>
                </c:pt>
                <c:pt idx="2">
                  <c:v>1.9664210879670989</c:v>
                </c:pt>
                <c:pt idx="3">
                  <c:v>1.9664210879670989</c:v>
                </c:pt>
                <c:pt idx="4">
                  <c:v>1.9664210879670989</c:v>
                </c:pt>
                <c:pt idx="5">
                  <c:v>1.9664210879670989</c:v>
                </c:pt>
                <c:pt idx="6">
                  <c:v>1.9664210879670989</c:v>
                </c:pt>
                <c:pt idx="7">
                  <c:v>1.9664210879670989</c:v>
                </c:pt>
                <c:pt idx="8">
                  <c:v>1.9664210879670989</c:v>
                </c:pt>
                <c:pt idx="9">
                  <c:v>1.9664210879670989</c:v>
                </c:pt>
                <c:pt idx="10">
                  <c:v>1.9664210879670989</c:v>
                </c:pt>
                <c:pt idx="11">
                  <c:v>1.9664210879670989</c:v>
                </c:pt>
                <c:pt idx="12">
                  <c:v>1.9664210879670989</c:v>
                </c:pt>
                <c:pt idx="13">
                  <c:v>1.9664210879670989</c:v>
                </c:pt>
              </c:numCache>
            </c:numRef>
          </c:val>
          <c:smooth val="0"/>
        </c:ser>
        <c:dLbls>
          <c:showLegendKey val="0"/>
          <c:showVal val="0"/>
          <c:showCatName val="0"/>
          <c:showSerName val="0"/>
          <c:showPercent val="0"/>
          <c:showBubbleSize val="0"/>
        </c:dLbls>
        <c:marker val="1"/>
        <c:smooth val="0"/>
        <c:axId val="189632512"/>
        <c:axId val="189634432"/>
      </c:lineChart>
      <c:catAx>
        <c:axId val="189632512"/>
        <c:scaling>
          <c:orientation val="minMax"/>
        </c:scaling>
        <c:delete val="0"/>
        <c:axPos val="b"/>
        <c:title>
          <c:tx>
            <c:rich>
              <a:bodyPr/>
              <a:lstStyle/>
              <a:p>
                <a:pPr>
                  <a:defRPr/>
                </a:pPr>
                <a:r>
                  <a:rPr lang="en-US"/>
                  <a:t>Demand Zone</a:t>
                </a:r>
              </a:p>
            </c:rich>
          </c:tx>
          <c:overlay val="0"/>
        </c:title>
        <c:numFmt formatCode="0_)" sourceLinked="1"/>
        <c:majorTickMark val="out"/>
        <c:minorTickMark val="none"/>
        <c:tickLblPos val="nextTo"/>
        <c:crossAx val="189634432"/>
        <c:crosses val="autoZero"/>
        <c:auto val="1"/>
        <c:lblAlgn val="ctr"/>
        <c:lblOffset val="100"/>
        <c:noMultiLvlLbl val="0"/>
      </c:catAx>
      <c:valAx>
        <c:axId val="189634432"/>
        <c:scaling>
          <c:orientation val="minMax"/>
        </c:scaling>
        <c:delete val="0"/>
        <c:axPos val="l"/>
        <c:majorGridlines>
          <c:spPr>
            <a:ln w="0">
              <a:solidFill>
                <a:schemeClr val="bg1">
                  <a:lumMod val="85000"/>
                </a:schemeClr>
              </a:solidFill>
            </a:ln>
          </c:spPr>
        </c:majorGridlines>
        <c:numFmt formatCode="0.00" sourceLinked="1"/>
        <c:majorTickMark val="out"/>
        <c:minorTickMark val="none"/>
        <c:tickLblPos val="nextTo"/>
        <c:crossAx val="189632512"/>
        <c:crosses val="autoZero"/>
        <c:crossBetween val="between"/>
      </c:valAx>
      <c:spPr>
        <a:noFill/>
      </c:spPr>
    </c:plotArea>
    <c:legend>
      <c:legendPos val="b"/>
      <c:overlay val="0"/>
    </c:legend>
    <c:plotVisOnly val="1"/>
    <c:dispBlanksAs val="gap"/>
    <c:showDLblsOverMax val="0"/>
  </c:chart>
  <c:printSettings>
    <c:headerFooter/>
    <c:pageMargins b="0.75000000000000044" l="0.7000000000000004" r="0.7000000000000004" t="0.75000000000000044" header="0.30000000000000021" footer="0.30000000000000021"/>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Change in NHH tariff (p/kWh)</a:t>
            </a:r>
          </a:p>
        </c:rich>
      </c:tx>
      <c:overlay val="0"/>
    </c:title>
    <c:autoTitleDeleted val="0"/>
    <c:plotArea>
      <c:layout>
        <c:manualLayout>
          <c:layoutTarget val="inner"/>
          <c:xMode val="edge"/>
          <c:yMode val="edge"/>
          <c:x val="0.11408566970878144"/>
          <c:y val="0.21911948850632665"/>
          <c:w val="0.82359470473745455"/>
          <c:h val="0.64842596220981819"/>
        </c:manualLayout>
      </c:layout>
      <c:barChart>
        <c:barDir val="col"/>
        <c:grouping val="clustered"/>
        <c:varyColors val="0"/>
        <c:ser>
          <c:idx val="1"/>
          <c:order val="0"/>
          <c:tx>
            <c:v>Change in Energy Tariff (p/kWh)"</c:v>
          </c:tx>
          <c:spPr>
            <a:solidFill>
              <a:schemeClr val="accent1"/>
            </a:solidFill>
          </c:spPr>
          <c:invertIfNegative val="0"/>
          <c:val>
            <c:numRef>
              <c:f>'Tables 12 - 14'!$T$53:$T$66</c:f>
              <c:numCache>
                <c:formatCode>0.00</c:formatCode>
                <c:ptCount val="14"/>
                <c:pt idx="0">
                  <c:v>0.25888599999999995</c:v>
                </c:pt>
                <c:pt idx="1">
                  <c:v>0.10901999999999967</c:v>
                </c:pt>
                <c:pt idx="2">
                  <c:v>0.47246699999999953</c:v>
                </c:pt>
                <c:pt idx="3">
                  <c:v>0.18471599999999988</c:v>
                </c:pt>
                <c:pt idx="4">
                  <c:v>0.55855299999999986</c:v>
                </c:pt>
                <c:pt idx="5">
                  <c:v>0.40245700000000006</c:v>
                </c:pt>
                <c:pt idx="6">
                  <c:v>0.2661389999999999</c:v>
                </c:pt>
                <c:pt idx="7">
                  <c:v>0.28033299999999972</c:v>
                </c:pt>
                <c:pt idx="8">
                  <c:v>0.31320000000000014</c:v>
                </c:pt>
                <c:pt idx="9">
                  <c:v>0.4843680000000008</c:v>
                </c:pt>
                <c:pt idx="10">
                  <c:v>0.24055000000000071</c:v>
                </c:pt>
                <c:pt idx="11">
                  <c:v>0.26767499999999966</c:v>
                </c:pt>
                <c:pt idx="12">
                  <c:v>0.32150899999999982</c:v>
                </c:pt>
                <c:pt idx="13">
                  <c:v>0.36513500000000043</c:v>
                </c:pt>
              </c:numCache>
            </c:numRef>
          </c:val>
        </c:ser>
        <c:dLbls>
          <c:showLegendKey val="0"/>
          <c:showVal val="0"/>
          <c:showCatName val="0"/>
          <c:showSerName val="0"/>
          <c:showPercent val="0"/>
          <c:showBubbleSize val="0"/>
        </c:dLbls>
        <c:gapWidth val="150"/>
        <c:axId val="93108864"/>
        <c:axId val="93115136"/>
      </c:barChart>
      <c:catAx>
        <c:axId val="93108864"/>
        <c:scaling>
          <c:orientation val="minMax"/>
        </c:scaling>
        <c:delete val="0"/>
        <c:axPos val="b"/>
        <c:title>
          <c:tx>
            <c:rich>
              <a:bodyPr/>
              <a:lstStyle/>
              <a:p>
                <a:pPr>
                  <a:defRPr/>
                </a:pPr>
                <a:r>
                  <a:rPr lang="en-US"/>
                  <a:t>Demand Zone</a:t>
                </a:r>
              </a:p>
            </c:rich>
          </c:tx>
          <c:overlay val="0"/>
        </c:title>
        <c:numFmt formatCode="0_)" sourceLinked="1"/>
        <c:majorTickMark val="out"/>
        <c:minorTickMark val="none"/>
        <c:tickLblPos val="nextTo"/>
        <c:crossAx val="93115136"/>
        <c:crosses val="autoZero"/>
        <c:auto val="1"/>
        <c:lblAlgn val="ctr"/>
        <c:lblOffset val="100"/>
        <c:noMultiLvlLbl val="0"/>
      </c:catAx>
      <c:valAx>
        <c:axId val="93115136"/>
        <c:scaling>
          <c:orientation val="minMax"/>
        </c:scaling>
        <c:delete val="0"/>
        <c:axPos val="l"/>
        <c:majorGridlines/>
        <c:numFmt formatCode="0.00" sourceLinked="1"/>
        <c:majorTickMark val="out"/>
        <c:minorTickMark val="none"/>
        <c:tickLblPos val="nextTo"/>
        <c:crossAx val="93108864"/>
        <c:crosses val="autoZero"/>
        <c:crossBetween val="between"/>
      </c:valAx>
    </c:plotArea>
    <c:plotVisOnly val="1"/>
    <c:dispBlanksAs val="gap"/>
    <c:showDLblsOverMax val="0"/>
  </c:chart>
  <c:printSettings>
    <c:headerFooter/>
    <c:pageMargins b="0.75000000000000078" l="0.70000000000000062" r="0.70000000000000062" t="0.75000000000000078" header="0.30000000000000032" footer="0.30000000000000032"/>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8</xdr:col>
      <xdr:colOff>9526</xdr:colOff>
      <xdr:row>4</xdr:row>
      <xdr:rowOff>552450</xdr:rowOff>
    </xdr:from>
    <xdr:to>
      <xdr:col>17</xdr:col>
      <xdr:colOff>542925</xdr:colOff>
      <xdr:row>21</xdr:row>
      <xdr:rowOff>142875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15</xdr:col>
      <xdr:colOff>0</xdr:colOff>
      <xdr:row>34</xdr:row>
      <xdr:rowOff>104775</xdr:rowOff>
    </xdr:from>
    <xdr:to>
      <xdr:col>20</xdr:col>
      <xdr:colOff>476250</xdr:colOff>
      <xdr:row>47</xdr:row>
      <xdr:rowOff>142875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21</xdr:col>
      <xdr:colOff>19049</xdr:colOff>
      <xdr:row>51</xdr:row>
      <xdr:rowOff>28576</xdr:rowOff>
    </xdr:from>
    <xdr:to>
      <xdr:col>28</xdr:col>
      <xdr:colOff>542924</xdr:colOff>
      <xdr:row>64</xdr:row>
      <xdr:rowOff>57150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F104"/>
  <sheetViews>
    <sheetView tabSelected="1" workbookViewId="0">
      <selection activeCell="C6" sqref="C6"/>
    </sheetView>
  </sheetViews>
  <sheetFormatPr defaultRowHeight="15"/>
  <cols>
    <col min="3" max="3" width="43.85546875" bestFit="1" customWidth="1"/>
    <col min="4" max="4" width="11.140625" bestFit="1" customWidth="1"/>
    <col min="5" max="5" width="9.5703125" bestFit="1" customWidth="1"/>
    <col min="6" max="7" width="13.5703125" customWidth="1"/>
    <col min="12" max="12" width="17.5703125" bestFit="1" customWidth="1"/>
    <col min="14" max="14" width="16.5703125" bestFit="1" customWidth="1"/>
    <col min="16" max="16" width="18" bestFit="1" customWidth="1"/>
    <col min="19" max="19" width="18.5703125" bestFit="1" customWidth="1"/>
    <col min="20" max="20" width="13.140625" customWidth="1"/>
    <col min="21" max="21" width="13.5703125" customWidth="1"/>
    <col min="22" max="22" width="12.7109375" customWidth="1"/>
    <col min="24" max="24" width="7.28515625" bestFit="1" customWidth="1"/>
    <col min="25" max="25" width="20.7109375" customWidth="1"/>
    <col min="26" max="26" width="14.28515625" customWidth="1"/>
    <col min="27" max="27" width="15.5703125" customWidth="1"/>
  </cols>
  <sheetData>
    <row r="2" spans="2:7">
      <c r="B2" s="1" t="s">
        <v>268</v>
      </c>
      <c r="C2" s="2"/>
    </row>
    <row r="3" spans="2:7" ht="15.75" thickBot="1"/>
    <row r="4" spans="2:7">
      <c r="B4" s="350" t="s">
        <v>262</v>
      </c>
      <c r="C4" s="351"/>
      <c r="D4" s="352"/>
    </row>
    <row r="5" spans="2:7" ht="15.75" thickBot="1">
      <c r="B5" s="189" t="s">
        <v>0</v>
      </c>
      <c r="C5" s="260" t="s">
        <v>1</v>
      </c>
      <c r="D5" s="190" t="s">
        <v>261</v>
      </c>
    </row>
    <row r="6" spans="2:7" ht="15.75" customHeight="1">
      <c r="B6" s="202">
        <v>1</v>
      </c>
      <c r="C6" s="203" t="s">
        <v>2</v>
      </c>
      <c r="D6" s="204">
        <v>25.434091570083503</v>
      </c>
      <c r="E6" s="322"/>
      <c r="F6" s="322"/>
      <c r="G6" s="337"/>
    </row>
    <row r="7" spans="2:7">
      <c r="B7" s="261">
        <v>2</v>
      </c>
      <c r="C7" s="262" t="s">
        <v>3</v>
      </c>
      <c r="D7" s="204">
        <v>20.976506941291863</v>
      </c>
      <c r="E7" s="322"/>
      <c r="F7" s="322"/>
      <c r="G7" s="337"/>
    </row>
    <row r="8" spans="2:7">
      <c r="B8" s="261">
        <v>3</v>
      </c>
      <c r="C8" s="262" t="s">
        <v>4</v>
      </c>
      <c r="D8" s="204">
        <v>23.371391346013464</v>
      </c>
      <c r="E8" s="322"/>
      <c r="F8" s="322"/>
      <c r="G8" s="337"/>
    </row>
    <row r="9" spans="2:7">
      <c r="B9" s="261">
        <v>4</v>
      </c>
      <c r="C9" s="262" t="s">
        <v>5</v>
      </c>
      <c r="D9" s="204">
        <v>28.795054351514509</v>
      </c>
      <c r="E9" s="322"/>
      <c r="F9" s="322"/>
      <c r="G9" s="337"/>
    </row>
    <row r="10" spans="2:7">
      <c r="B10" s="261">
        <v>5</v>
      </c>
      <c r="C10" s="262" t="s">
        <v>6</v>
      </c>
      <c r="D10" s="204">
        <v>22.196960869933818</v>
      </c>
      <c r="E10" s="322"/>
      <c r="F10" s="322"/>
      <c r="G10" s="337"/>
    </row>
    <row r="11" spans="2:7">
      <c r="B11" s="261">
        <v>6</v>
      </c>
      <c r="C11" s="262" t="s">
        <v>7</v>
      </c>
      <c r="D11" s="204">
        <v>21.531720617104281</v>
      </c>
      <c r="E11" s="322"/>
      <c r="F11" s="322"/>
      <c r="G11" s="337"/>
    </row>
    <row r="12" spans="2:7">
      <c r="B12" s="261">
        <v>7</v>
      </c>
      <c r="C12" s="262" t="s">
        <v>8</v>
      </c>
      <c r="D12" s="204">
        <v>22.754546394548683</v>
      </c>
      <c r="E12" s="322"/>
      <c r="F12" s="322"/>
      <c r="G12" s="337"/>
    </row>
    <row r="13" spans="2:7">
      <c r="B13" s="261">
        <v>8</v>
      </c>
      <c r="C13" s="262" t="s">
        <v>9</v>
      </c>
      <c r="D13" s="204">
        <v>17.881269581466842</v>
      </c>
      <c r="E13" s="322"/>
      <c r="F13" s="322"/>
      <c r="G13" s="337"/>
    </row>
    <row r="14" spans="2:7">
      <c r="B14" s="261">
        <v>9</v>
      </c>
      <c r="C14" s="262" t="s">
        <v>10</v>
      </c>
      <c r="D14" s="204">
        <v>16.980355406636097</v>
      </c>
      <c r="E14" s="322"/>
      <c r="F14" s="322"/>
      <c r="G14" s="337"/>
    </row>
    <row r="15" spans="2:7">
      <c r="B15" s="261">
        <v>10</v>
      </c>
      <c r="C15" s="262" t="s">
        <v>11</v>
      </c>
      <c r="D15" s="204">
        <v>15.679377161656983</v>
      </c>
      <c r="E15" s="322"/>
      <c r="F15" s="322"/>
      <c r="G15" s="337"/>
    </row>
    <row r="16" spans="2:7">
      <c r="B16" s="261">
        <v>11</v>
      </c>
      <c r="C16" s="262" t="s">
        <v>12</v>
      </c>
      <c r="D16" s="204">
        <v>13.230516388923061</v>
      </c>
      <c r="E16" s="322"/>
      <c r="F16" s="322"/>
      <c r="G16" s="337"/>
    </row>
    <row r="17" spans="2:7">
      <c r="B17" s="261">
        <v>12</v>
      </c>
      <c r="C17" s="262" t="s">
        <v>13</v>
      </c>
      <c r="D17" s="204">
        <v>11.462714036040158</v>
      </c>
      <c r="E17" s="322"/>
      <c r="F17" s="322"/>
      <c r="G17" s="337"/>
    </row>
    <row r="18" spans="2:7">
      <c r="B18" s="261">
        <v>13</v>
      </c>
      <c r="C18" s="262" t="s">
        <v>14</v>
      </c>
      <c r="D18" s="204">
        <v>8.3949933651317714</v>
      </c>
      <c r="E18" s="322"/>
      <c r="F18" s="322"/>
      <c r="G18" s="337"/>
    </row>
    <row r="19" spans="2:7">
      <c r="B19" s="261">
        <v>14</v>
      </c>
      <c r="C19" s="262" t="s">
        <v>15</v>
      </c>
      <c r="D19" s="204">
        <v>7.4870313450089236</v>
      </c>
      <c r="E19" s="322"/>
      <c r="F19" s="322"/>
      <c r="G19" s="337"/>
    </row>
    <row r="20" spans="2:7">
      <c r="B20" s="261">
        <v>15</v>
      </c>
      <c r="C20" s="262" t="s">
        <v>16</v>
      </c>
      <c r="D20" s="204">
        <v>6.0401645128370003</v>
      </c>
      <c r="E20" s="322"/>
      <c r="F20" s="322"/>
      <c r="G20" s="337"/>
    </row>
    <row r="21" spans="2:7">
      <c r="B21" s="261">
        <v>16</v>
      </c>
      <c r="C21" s="262" t="s">
        <v>17</v>
      </c>
      <c r="D21" s="204">
        <v>4.7923269608546066</v>
      </c>
      <c r="E21" s="322"/>
      <c r="F21" s="322"/>
      <c r="G21" s="337"/>
    </row>
    <row r="22" spans="2:7">
      <c r="B22" s="261">
        <v>17</v>
      </c>
      <c r="C22" s="262" t="s">
        <v>18</v>
      </c>
      <c r="D22" s="204">
        <v>2.9280982238574387</v>
      </c>
      <c r="E22" s="322"/>
      <c r="F22" s="322"/>
      <c r="G22" s="337"/>
    </row>
    <row r="23" spans="2:7">
      <c r="B23" s="261">
        <v>18</v>
      </c>
      <c r="C23" s="262" t="s">
        <v>19</v>
      </c>
      <c r="D23" s="204">
        <v>1.9809122807029835</v>
      </c>
      <c r="E23" s="322"/>
      <c r="F23" s="322"/>
      <c r="G23" s="337"/>
    </row>
    <row r="24" spans="2:7">
      <c r="B24" s="261">
        <v>19</v>
      </c>
      <c r="C24" s="262" t="s">
        <v>20</v>
      </c>
      <c r="D24" s="204">
        <v>7.3634753414100027</v>
      </c>
      <c r="E24" s="322"/>
      <c r="F24" s="322"/>
      <c r="G24" s="337"/>
    </row>
    <row r="25" spans="2:7">
      <c r="B25" s="261">
        <v>20</v>
      </c>
      <c r="C25" s="262" t="s">
        <v>21</v>
      </c>
      <c r="D25" s="204">
        <v>5.2482159691322652</v>
      </c>
      <c r="E25" s="322"/>
      <c r="F25" s="322"/>
      <c r="G25" s="337"/>
    </row>
    <row r="26" spans="2:7">
      <c r="B26" s="261">
        <v>21</v>
      </c>
      <c r="C26" s="262" t="s">
        <v>22</v>
      </c>
      <c r="D26" s="204">
        <v>2.5138183353636618</v>
      </c>
      <c r="E26" s="322"/>
      <c r="F26" s="322"/>
      <c r="G26" s="337"/>
    </row>
    <row r="27" spans="2:7">
      <c r="B27" s="261">
        <v>22</v>
      </c>
      <c r="C27" s="262" t="s">
        <v>23</v>
      </c>
      <c r="D27" s="204">
        <v>-0.69192956196606481</v>
      </c>
      <c r="E27" s="322"/>
      <c r="F27" s="322"/>
      <c r="G27" s="337"/>
    </row>
    <row r="28" spans="2:7">
      <c r="B28" s="261">
        <v>23</v>
      </c>
      <c r="C28" s="262" t="s">
        <v>24</v>
      </c>
      <c r="D28" s="204">
        <v>-5.2318952964018299</v>
      </c>
      <c r="E28" s="322"/>
      <c r="F28" s="322"/>
      <c r="G28" s="337"/>
    </row>
    <row r="29" spans="2:7">
      <c r="B29" s="261">
        <v>24</v>
      </c>
      <c r="C29" s="262" t="s">
        <v>25</v>
      </c>
      <c r="D29" s="204">
        <v>-0.77997223299837337</v>
      </c>
      <c r="E29" s="322"/>
      <c r="F29" s="322"/>
      <c r="G29" s="337"/>
    </row>
    <row r="30" spans="2:7">
      <c r="B30" s="261">
        <v>25</v>
      </c>
      <c r="C30" s="262" t="s">
        <v>26</v>
      </c>
      <c r="D30" s="204">
        <v>-2.4550345051153331</v>
      </c>
      <c r="E30" s="322"/>
      <c r="F30" s="322"/>
      <c r="G30" s="337"/>
    </row>
    <row r="31" spans="2:7">
      <c r="B31" s="261">
        <v>26</v>
      </c>
      <c r="C31" s="262" t="s">
        <v>27</v>
      </c>
      <c r="D31" s="204">
        <v>-4.4934639112384138</v>
      </c>
      <c r="E31" s="322"/>
      <c r="F31" s="322"/>
      <c r="G31" s="337"/>
    </row>
    <row r="32" spans="2:7" ht="15.75" thickBot="1">
      <c r="B32" s="259">
        <v>27</v>
      </c>
      <c r="C32" s="258" t="s">
        <v>28</v>
      </c>
      <c r="D32" s="229">
        <v>-6.4862347731422494</v>
      </c>
      <c r="E32" s="322"/>
      <c r="F32" s="322"/>
      <c r="G32" s="337"/>
    </row>
    <row r="33" spans="2:17" ht="15.75" customHeight="1" thickBot="1">
      <c r="B33" s="353" t="s">
        <v>252</v>
      </c>
      <c r="C33" s="354"/>
      <c r="D33" s="344">
        <v>9.7111009999999993</v>
      </c>
    </row>
    <row r="34" spans="2:17">
      <c r="F34" s="1" t="s">
        <v>257</v>
      </c>
    </row>
    <row r="35" spans="2:17" ht="15.75" thickBot="1"/>
    <row r="36" spans="2:17" ht="15.75" thickBot="1">
      <c r="F36" s="355" t="s">
        <v>57</v>
      </c>
      <c r="G36" s="355" t="s">
        <v>58</v>
      </c>
      <c r="H36" s="357" t="s">
        <v>59</v>
      </c>
      <c r="I36" s="358"/>
      <c r="J36" s="359"/>
    </row>
    <row r="37" spans="2:17" ht="15.75" thickBot="1">
      <c r="F37" s="356"/>
      <c r="G37" s="356"/>
      <c r="H37" s="280" t="s">
        <v>60</v>
      </c>
      <c r="I37" s="280" t="s">
        <v>61</v>
      </c>
      <c r="J37" s="280" t="s">
        <v>62</v>
      </c>
    </row>
    <row r="38" spans="2:17" ht="15.75" thickBot="1">
      <c r="F38" s="212" t="s">
        <v>63</v>
      </c>
      <c r="G38" s="281" t="s">
        <v>64</v>
      </c>
      <c r="H38" s="282">
        <v>0.18010799999999999</v>
      </c>
      <c r="I38" s="282">
        <v>0.103033</v>
      </c>
      <c r="J38" s="282">
        <v>7.4236999999999997E-2</v>
      </c>
      <c r="O38" s="322"/>
      <c r="P38" s="322"/>
      <c r="Q38" s="322"/>
    </row>
    <row r="39" spans="2:17" ht="24" customHeight="1" thickBot="1">
      <c r="F39" s="212" t="s">
        <v>63</v>
      </c>
      <c r="G39" s="281" t="s">
        <v>65</v>
      </c>
      <c r="H39" s="282">
        <v>0.39676299999999998</v>
      </c>
      <c r="I39" s="282">
        <v>0.245479</v>
      </c>
      <c r="J39" s="282">
        <v>0.178533</v>
      </c>
      <c r="O39" s="322"/>
      <c r="P39" s="322"/>
      <c r="Q39" s="322"/>
    </row>
    <row r="40" spans="2:17" ht="15.75" thickBot="1">
      <c r="F40" s="212" t="s">
        <v>66</v>
      </c>
      <c r="G40" s="281" t="s">
        <v>64</v>
      </c>
      <c r="H40" s="282" t="s">
        <v>67</v>
      </c>
      <c r="I40" s="282">
        <v>0.32305299999999998</v>
      </c>
      <c r="J40" s="282">
        <v>0.23363400000000001</v>
      </c>
      <c r="O40" s="322"/>
      <c r="P40" s="322"/>
      <c r="Q40" s="322"/>
    </row>
    <row r="41" spans="2:17" ht="15.75" thickBot="1">
      <c r="F41" s="212" t="s">
        <v>66</v>
      </c>
      <c r="G41" s="281" t="s">
        <v>65</v>
      </c>
      <c r="H41" s="282" t="s">
        <v>67</v>
      </c>
      <c r="I41" s="282">
        <v>0.53037199999999995</v>
      </c>
      <c r="J41" s="282">
        <v>0.387127</v>
      </c>
      <c r="O41" s="322"/>
      <c r="P41" s="322"/>
      <c r="Q41" s="322"/>
    </row>
    <row r="42" spans="2:17">
      <c r="L42" t="s">
        <v>225</v>
      </c>
    </row>
    <row r="44" spans="2:17">
      <c r="L44" s="1" t="s">
        <v>258</v>
      </c>
      <c r="M44" s="1"/>
    </row>
    <row r="45" spans="2:17" ht="15.75" thickBot="1"/>
    <row r="46" spans="2:17" ht="15.75" thickBot="1">
      <c r="L46" s="191" t="s">
        <v>68</v>
      </c>
      <c r="M46" s="192" t="s">
        <v>69</v>
      </c>
      <c r="N46" s="193" t="s">
        <v>68</v>
      </c>
      <c r="O46" s="192" t="s">
        <v>69</v>
      </c>
      <c r="P46" s="193" t="s">
        <v>68</v>
      </c>
      <c r="Q46" s="192" t="s">
        <v>69</v>
      </c>
    </row>
    <row r="47" spans="2:17">
      <c r="L47" s="194" t="s">
        <v>70</v>
      </c>
      <c r="M47" s="195">
        <v>3.4310976423546928</v>
      </c>
      <c r="N47" s="194" t="s">
        <v>73</v>
      </c>
      <c r="O47" s="195">
        <v>0.22583179080431454</v>
      </c>
      <c r="P47" s="194" t="s">
        <v>77</v>
      </c>
      <c r="Q47" s="195">
        <v>0.17716397600271794</v>
      </c>
    </row>
    <row r="48" spans="2:17">
      <c r="L48" s="196" t="s">
        <v>72</v>
      </c>
      <c r="M48" s="197">
        <v>2.0850886649234641</v>
      </c>
      <c r="N48" s="196" t="s">
        <v>76</v>
      </c>
      <c r="O48" s="197">
        <v>2.1565633670614757</v>
      </c>
      <c r="P48" s="196" t="s">
        <v>80</v>
      </c>
      <c r="Q48" s="197">
        <v>0.59060348023634668</v>
      </c>
    </row>
    <row r="49" spans="12:17">
      <c r="L49" s="196" t="s">
        <v>75</v>
      </c>
      <c r="M49" s="197">
        <v>0.58670464944457057</v>
      </c>
      <c r="N49" s="196" t="s">
        <v>79</v>
      </c>
      <c r="O49" s="197">
        <v>3.5105385579570774</v>
      </c>
      <c r="P49" s="196" t="s">
        <v>83</v>
      </c>
      <c r="Q49" s="197">
        <v>0.3282741206949385</v>
      </c>
    </row>
    <row r="50" spans="12:17">
      <c r="L50" s="196" t="s">
        <v>78</v>
      </c>
      <c r="M50" s="197">
        <v>2.2365855429035735</v>
      </c>
      <c r="N50" s="196" t="s">
        <v>82</v>
      </c>
      <c r="O50" s="197">
        <v>1.295300075070227</v>
      </c>
      <c r="P50" s="196" t="s">
        <v>86</v>
      </c>
      <c r="Q50" s="197">
        <v>1.0194921674709276</v>
      </c>
    </row>
    <row r="51" spans="12:17">
      <c r="L51" s="196" t="s">
        <v>81</v>
      </c>
      <c r="M51" s="197">
        <v>1.6166750658928677</v>
      </c>
      <c r="N51" s="196" t="s">
        <v>85</v>
      </c>
      <c r="O51" s="197">
        <v>6.1414619482295869</v>
      </c>
      <c r="P51" s="196" t="s">
        <v>89</v>
      </c>
      <c r="Q51" s="197">
        <v>0.34260747774435935</v>
      </c>
    </row>
    <row r="52" spans="12:17">
      <c r="L52" s="196" t="s">
        <v>84</v>
      </c>
      <c r="M52" s="197">
        <v>0.66552526739585383</v>
      </c>
      <c r="N52" s="196" t="s">
        <v>88</v>
      </c>
      <c r="O52" s="197">
        <v>0.97220776380988261</v>
      </c>
      <c r="P52" s="196" t="s">
        <v>92</v>
      </c>
      <c r="Q52" s="197">
        <v>-0.78544043021720855</v>
      </c>
    </row>
    <row r="53" spans="12:17">
      <c r="L53" s="196" t="s">
        <v>87</v>
      </c>
      <c r="M53" s="197">
        <v>0.89696381756842092</v>
      </c>
      <c r="N53" s="196" t="s">
        <v>91</v>
      </c>
      <c r="O53" s="197">
        <v>2.1481186206902607</v>
      </c>
      <c r="P53" s="196" t="s">
        <v>95</v>
      </c>
      <c r="Q53" s="197">
        <v>1.4583883871436532</v>
      </c>
    </row>
    <row r="54" spans="12:17">
      <c r="L54" s="196" t="s">
        <v>90</v>
      </c>
      <c r="M54" s="197">
        <v>1.1270749540126759</v>
      </c>
      <c r="N54" s="196" t="s">
        <v>94</v>
      </c>
      <c r="O54" s="197">
        <v>0.22733453253130409</v>
      </c>
      <c r="P54" s="196" t="s">
        <v>98</v>
      </c>
      <c r="Q54" s="197">
        <v>3.5568010941032919</v>
      </c>
    </row>
    <row r="55" spans="12:17">
      <c r="L55" s="196" t="s">
        <v>93</v>
      </c>
      <c r="M55" s="197">
        <v>9.9684793324032392E-2</v>
      </c>
      <c r="N55" s="196" t="s">
        <v>97</v>
      </c>
      <c r="O55" s="197">
        <v>0.28723985560807025</v>
      </c>
      <c r="P55" s="196" t="s">
        <v>101</v>
      </c>
      <c r="Q55" s="197">
        <v>-1.1024627429026694</v>
      </c>
    </row>
    <row r="56" spans="12:17">
      <c r="L56" s="196" t="s">
        <v>96</v>
      </c>
      <c r="M56" s="197">
        <v>1.9230716402841412</v>
      </c>
      <c r="N56" s="196" t="s">
        <v>100</v>
      </c>
      <c r="O56" s="197">
        <v>0.68547528455320106</v>
      </c>
      <c r="P56" s="196" t="s">
        <v>104</v>
      </c>
      <c r="Q56" s="197">
        <v>2.1399447266436757</v>
      </c>
    </row>
    <row r="57" spans="12:17">
      <c r="L57" s="196" t="s">
        <v>99</v>
      </c>
      <c r="M57" s="197">
        <v>3.9460477242669536</v>
      </c>
      <c r="N57" s="196" t="s">
        <v>103</v>
      </c>
      <c r="O57" s="197">
        <v>1.6500781551860717</v>
      </c>
      <c r="P57" s="196" t="s">
        <v>107</v>
      </c>
      <c r="Q57" s="197">
        <v>1.584783973717168E-2</v>
      </c>
    </row>
    <row r="58" spans="12:17">
      <c r="L58" s="196" t="s">
        <v>102</v>
      </c>
      <c r="M58" s="197">
        <v>9.8378397320135202E-2</v>
      </c>
      <c r="N58" s="196" t="s">
        <v>106</v>
      </c>
      <c r="O58" s="197">
        <v>1.1848266198978685</v>
      </c>
      <c r="P58" s="196" t="s">
        <v>110</v>
      </c>
      <c r="Q58" s="197">
        <v>0.2991195323188614</v>
      </c>
    </row>
    <row r="59" spans="12:17">
      <c r="L59" s="196" t="s">
        <v>105</v>
      </c>
      <c r="M59" s="197">
        <v>0.11376985625570367</v>
      </c>
      <c r="N59" s="196" t="s">
        <v>109</v>
      </c>
      <c r="O59" s="197">
        <v>2.3702102127699312</v>
      </c>
      <c r="P59" s="196" t="s">
        <v>113</v>
      </c>
      <c r="Q59" s="197">
        <v>0.93534483829020254</v>
      </c>
    </row>
    <row r="60" spans="12:17">
      <c r="L60" s="196" t="s">
        <v>108</v>
      </c>
      <c r="M60" s="197">
        <v>1.3961811785721148</v>
      </c>
      <c r="N60" s="196" t="s">
        <v>112</v>
      </c>
      <c r="O60" s="197">
        <v>1.6779334670118933</v>
      </c>
      <c r="P60" s="196" t="s">
        <v>116</v>
      </c>
      <c r="Q60" s="197">
        <v>0.27265918978544534</v>
      </c>
    </row>
    <row r="61" spans="12:17">
      <c r="L61" s="196" t="s">
        <v>111</v>
      </c>
      <c r="M61" s="197">
        <v>2.4663714435796469</v>
      </c>
      <c r="N61" s="196" t="s">
        <v>115</v>
      </c>
      <c r="O61" s="197">
        <v>1.4297698348146657</v>
      </c>
      <c r="P61" s="196" t="s">
        <v>118</v>
      </c>
      <c r="Q61" s="197">
        <v>-1.319374842107135</v>
      </c>
    </row>
    <row r="62" spans="12:17">
      <c r="L62" s="196" t="s">
        <v>114</v>
      </c>
      <c r="M62" s="197">
        <v>5.0343745637569742E-2</v>
      </c>
      <c r="N62" s="196" t="s">
        <v>117</v>
      </c>
      <c r="O62" s="197">
        <v>4.7912823731472711</v>
      </c>
      <c r="P62" s="196" t="s">
        <v>121</v>
      </c>
      <c r="Q62" s="197">
        <v>9.5204900632389219E-2</v>
      </c>
    </row>
    <row r="63" spans="12:17">
      <c r="L63" s="196" t="s">
        <v>119</v>
      </c>
      <c r="M63" s="197">
        <v>1.5950189723757151</v>
      </c>
      <c r="N63" s="196" t="s">
        <v>120</v>
      </c>
      <c r="O63" s="197">
        <v>0.53132269032044432</v>
      </c>
      <c r="P63" s="196" t="s">
        <v>124</v>
      </c>
      <c r="Q63" s="197">
        <v>0.26466962375804154</v>
      </c>
    </row>
    <row r="64" spans="12:17">
      <c r="L64" s="196" t="s">
        <v>122</v>
      </c>
      <c r="M64" s="197">
        <v>0.36665403540729385</v>
      </c>
      <c r="N64" s="196" t="s">
        <v>123</v>
      </c>
      <c r="O64" s="197">
        <v>0.1757773454353555</v>
      </c>
      <c r="P64" s="198"/>
      <c r="Q64" s="197"/>
    </row>
    <row r="65" spans="7:22">
      <c r="L65" s="196" t="s">
        <v>125</v>
      </c>
      <c r="M65" s="197">
        <v>1.5547810832889637</v>
      </c>
      <c r="N65" s="196" t="s">
        <v>126</v>
      </c>
      <c r="O65" s="197">
        <v>1.2722483498346648</v>
      </c>
      <c r="P65" s="198"/>
      <c r="Q65" s="197"/>
    </row>
    <row r="66" spans="7:22">
      <c r="L66" s="196" t="s">
        <v>127</v>
      </c>
      <c r="M66" s="197">
        <v>2.5542832082604408</v>
      </c>
      <c r="N66" s="196" t="s">
        <v>128</v>
      </c>
      <c r="O66" s="197">
        <v>2.110550291098527</v>
      </c>
      <c r="P66" s="198"/>
      <c r="Q66" s="197"/>
    </row>
    <row r="67" spans="7:22" ht="15.75" thickBot="1">
      <c r="G67" s="338"/>
      <c r="L67" s="199" t="s">
        <v>71</v>
      </c>
      <c r="M67" s="200">
        <v>3.8264945917845363</v>
      </c>
      <c r="N67" s="199" t="s">
        <v>74</v>
      </c>
      <c r="O67" s="200">
        <v>0.3992234945969983</v>
      </c>
      <c r="P67" s="201"/>
      <c r="Q67" s="200"/>
      <c r="T67" s="1"/>
    </row>
    <row r="68" spans="7:22">
      <c r="G68" s="338"/>
      <c r="S68" s="1" t="s">
        <v>269</v>
      </c>
    </row>
    <row r="69" spans="7:22" ht="15.75" thickBot="1">
      <c r="G69" s="338"/>
    </row>
    <row r="70" spans="7:22" ht="15.75" thickBot="1">
      <c r="G70" s="338"/>
      <c r="S70" s="345" t="s">
        <v>129</v>
      </c>
      <c r="T70" s="347" t="s">
        <v>130</v>
      </c>
      <c r="U70" s="348"/>
      <c r="V70" s="349"/>
    </row>
    <row r="71" spans="7:22" ht="15.75" thickBot="1">
      <c r="G71" s="338"/>
      <c r="S71" s="346"/>
      <c r="T71" s="188" t="s">
        <v>131</v>
      </c>
      <c r="U71" s="188" t="s">
        <v>132</v>
      </c>
      <c r="V71" s="188" t="s">
        <v>133</v>
      </c>
    </row>
    <row r="72" spans="7:22">
      <c r="G72" s="338"/>
      <c r="S72" s="44" t="s">
        <v>142</v>
      </c>
      <c r="T72" s="45">
        <v>-0.41505613793312063</v>
      </c>
      <c r="U72" s="45">
        <v>27.493952500238667</v>
      </c>
      <c r="V72" s="45">
        <v>8.5216413755178841</v>
      </c>
    </row>
    <row r="73" spans="7:22">
      <c r="G73" s="338"/>
      <c r="S73" s="46" t="s">
        <v>134</v>
      </c>
      <c r="T73" s="47">
        <v>-0.41505613793312063</v>
      </c>
      <c r="U73" s="47">
        <v>27.493952500238667</v>
      </c>
      <c r="V73" s="47">
        <v>8.5216413755178841</v>
      </c>
    </row>
    <row r="74" spans="7:22" ht="16.5" customHeight="1">
      <c r="G74" s="338"/>
      <c r="S74" s="46" t="s">
        <v>143</v>
      </c>
      <c r="T74" s="47">
        <v>15.707386261373488</v>
      </c>
      <c r="U74" s="47">
        <v>14.420610329020741</v>
      </c>
      <c r="V74" s="47">
        <v>2.6952957267078848</v>
      </c>
    </row>
    <row r="75" spans="7:22">
      <c r="G75" s="338"/>
      <c r="S75" s="46" t="s">
        <v>135</v>
      </c>
      <c r="T75" s="47">
        <v>7.2577709239788586</v>
      </c>
      <c r="U75" s="47">
        <v>37.972652728964235</v>
      </c>
      <c r="V75" s="47">
        <v>0.9429125327928467</v>
      </c>
    </row>
    <row r="76" spans="7:22">
      <c r="G76" s="338"/>
      <c r="S76" s="46" t="s">
        <v>136</v>
      </c>
      <c r="T76" s="47">
        <v>22.437131462341444</v>
      </c>
      <c r="U76" s="47">
        <v>41.79827338618734</v>
      </c>
      <c r="V76" s="47">
        <v>0.33309720783871827</v>
      </c>
    </row>
    <row r="77" spans="7:22">
      <c r="G77" s="338"/>
      <c r="S77" s="46" t="s">
        <v>137</v>
      </c>
      <c r="T77" s="47">
        <v>19.364307847157292</v>
      </c>
      <c r="U77" s="47">
        <v>38.563969209960113</v>
      </c>
      <c r="V77" s="47">
        <v>0</v>
      </c>
    </row>
    <row r="78" spans="7:22">
      <c r="G78" s="338"/>
      <c r="S78" s="46" t="s">
        <v>138</v>
      </c>
      <c r="T78" s="47">
        <v>19.223477110708018</v>
      </c>
      <c r="U78" s="47">
        <v>38.903719474793249</v>
      </c>
      <c r="V78" s="47">
        <v>0</v>
      </c>
    </row>
    <row r="79" spans="7:22">
      <c r="G79" s="338"/>
      <c r="S79" s="46" t="s">
        <v>139</v>
      </c>
      <c r="T79" s="47">
        <v>21.678157534593801</v>
      </c>
      <c r="U79" s="47">
        <v>25.423400684031378</v>
      </c>
      <c r="V79" s="47">
        <v>0.55262961649248765</v>
      </c>
    </row>
    <row r="80" spans="7:22">
      <c r="G80" s="338"/>
      <c r="S80" s="46" t="s">
        <v>140</v>
      </c>
      <c r="T80" s="47">
        <v>13.607467812596065</v>
      </c>
      <c r="U80" s="47">
        <v>31.268621803657094</v>
      </c>
      <c r="V80" s="47">
        <v>0</v>
      </c>
    </row>
    <row r="81" spans="7:32" ht="15.75" thickBot="1">
      <c r="G81" s="338"/>
      <c r="S81" s="48" t="s">
        <v>141</v>
      </c>
      <c r="T81" s="49">
        <v>9.2330792469585177</v>
      </c>
      <c r="U81" s="49">
        <v>31.447353311495814</v>
      </c>
      <c r="V81" s="49">
        <v>0</v>
      </c>
      <c r="Y81" s="1"/>
    </row>
    <row r="82" spans="7:32">
      <c r="G82" s="338"/>
      <c r="S82" s="263"/>
      <c r="T82" s="264"/>
      <c r="U82" s="264"/>
      <c r="V82" s="264"/>
      <c r="X82" s="1" t="s">
        <v>259</v>
      </c>
      <c r="Y82" s="1"/>
    </row>
    <row r="83" spans="7:32" ht="15.75" thickBot="1">
      <c r="G83" s="338"/>
    </row>
    <row r="84" spans="7:32" ht="27" thickBot="1">
      <c r="G84" s="338"/>
      <c r="T84" s="3"/>
      <c r="U84" s="3"/>
      <c r="V84" s="3"/>
      <c r="X84" s="276" t="s">
        <v>0</v>
      </c>
      <c r="Y84" s="277" t="s">
        <v>1</v>
      </c>
      <c r="Z84" s="278" t="s">
        <v>51</v>
      </c>
      <c r="AA84" s="279" t="s">
        <v>52</v>
      </c>
    </row>
    <row r="85" spans="7:32">
      <c r="G85" s="338"/>
      <c r="X85" s="272">
        <v>1</v>
      </c>
      <c r="Y85" s="273" t="s">
        <v>29</v>
      </c>
      <c r="Z85" s="274">
        <v>22.301856999999998</v>
      </c>
      <c r="AA85" s="275">
        <v>3.2175449999999999</v>
      </c>
      <c r="AE85" s="3"/>
      <c r="AF85" s="3"/>
    </row>
    <row r="86" spans="7:32">
      <c r="G86" s="338"/>
      <c r="X86" s="266">
        <v>2</v>
      </c>
      <c r="Y86" s="265" t="s">
        <v>30</v>
      </c>
      <c r="Z86" s="50">
        <v>25.345928000000001</v>
      </c>
      <c r="AA86" s="267">
        <v>3.3659759999999999</v>
      </c>
      <c r="AE86" s="3"/>
      <c r="AF86" s="3"/>
    </row>
    <row r="87" spans="7:32">
      <c r="G87" s="338"/>
      <c r="X87" s="266">
        <v>3</v>
      </c>
      <c r="Y87" s="265" t="s">
        <v>31</v>
      </c>
      <c r="Z87" s="50">
        <v>31.257701999999998</v>
      </c>
      <c r="AA87" s="267">
        <v>4.1026499999999997</v>
      </c>
      <c r="AE87" s="3"/>
      <c r="AF87" s="3"/>
    </row>
    <row r="88" spans="7:32">
      <c r="G88" s="338"/>
      <c r="X88" s="266">
        <v>4</v>
      </c>
      <c r="Y88" s="265" t="s">
        <v>32</v>
      </c>
      <c r="Z88" s="50">
        <v>34.382491000000002</v>
      </c>
      <c r="AA88" s="267">
        <v>4.694083</v>
      </c>
      <c r="AE88" s="3"/>
      <c r="AF88" s="3"/>
    </row>
    <row r="89" spans="7:32">
      <c r="G89" s="338"/>
      <c r="X89" s="266">
        <v>5</v>
      </c>
      <c r="Y89" s="265" t="s">
        <v>33</v>
      </c>
      <c r="Z89" s="50">
        <v>34.928455</v>
      </c>
      <c r="AA89" s="267">
        <v>4.9877669999999998</v>
      </c>
      <c r="AE89" s="3"/>
      <c r="AF89" s="3"/>
    </row>
    <row r="90" spans="7:32">
      <c r="G90" s="338"/>
      <c r="X90" s="266">
        <v>6</v>
      </c>
      <c r="Y90" s="265" t="s">
        <v>34</v>
      </c>
      <c r="Z90" s="50">
        <v>34.363442999999997</v>
      </c>
      <c r="AA90" s="267">
        <v>5.4743870000000001</v>
      </c>
      <c r="AE90" s="3"/>
      <c r="AF90" s="3"/>
    </row>
    <row r="91" spans="7:32">
      <c r="G91" s="338"/>
      <c r="X91" s="266">
        <v>7</v>
      </c>
      <c r="Y91" s="265" t="s">
        <v>35</v>
      </c>
      <c r="Z91" s="50">
        <v>37.590268999999999</v>
      </c>
      <c r="AA91" s="267">
        <v>5.0340699999999998</v>
      </c>
      <c r="AE91" s="3"/>
      <c r="AF91" s="3"/>
    </row>
    <row r="92" spans="7:32">
      <c r="G92" s="338"/>
      <c r="X92" s="266">
        <v>8</v>
      </c>
      <c r="Y92" s="265" t="s">
        <v>36</v>
      </c>
      <c r="Z92" s="50">
        <v>38.480021999999998</v>
      </c>
      <c r="AA92" s="267">
        <v>5.3246539999999998</v>
      </c>
      <c r="AE92" s="3"/>
      <c r="AF92" s="3"/>
    </row>
    <row r="93" spans="7:32">
      <c r="G93" s="338"/>
      <c r="X93" s="266">
        <v>9</v>
      </c>
      <c r="Y93" s="265" t="s">
        <v>37</v>
      </c>
      <c r="Z93" s="50">
        <v>39.595419999999997</v>
      </c>
      <c r="AA93" s="267">
        <v>5.3237750000000004</v>
      </c>
      <c r="AE93" s="3"/>
      <c r="AF93" s="3"/>
    </row>
    <row r="94" spans="7:32">
      <c r="G94" s="338"/>
      <c r="X94" s="266">
        <v>10</v>
      </c>
      <c r="Y94" s="265" t="s">
        <v>22</v>
      </c>
      <c r="Z94" s="50">
        <v>36.808838999999999</v>
      </c>
      <c r="AA94" s="267">
        <v>5.1305690000000004</v>
      </c>
      <c r="AE94" s="3"/>
      <c r="AF94" s="3"/>
    </row>
    <row r="95" spans="7:32">
      <c r="G95" s="338"/>
      <c r="X95" s="266">
        <v>11</v>
      </c>
      <c r="Y95" s="265" t="s">
        <v>38</v>
      </c>
      <c r="Z95" s="50">
        <v>42.250749999999996</v>
      </c>
      <c r="AA95" s="267">
        <v>5.6071090000000003</v>
      </c>
      <c r="AE95" s="3"/>
      <c r="AF95" s="3"/>
    </row>
    <row r="96" spans="7:32">
      <c r="G96" s="338"/>
      <c r="X96" s="266">
        <v>12</v>
      </c>
      <c r="Y96" s="265" t="s">
        <v>39</v>
      </c>
      <c r="Z96" s="50">
        <v>44.683548999999999</v>
      </c>
      <c r="AA96" s="267">
        <v>5.8056299999999998</v>
      </c>
      <c r="AE96" s="3"/>
      <c r="AF96" s="3"/>
    </row>
    <row r="97" spans="7:32">
      <c r="G97" s="338"/>
      <c r="X97" s="266">
        <v>13</v>
      </c>
      <c r="Y97" s="265" t="s">
        <v>40</v>
      </c>
      <c r="Z97" s="50">
        <v>43.474243999999999</v>
      </c>
      <c r="AA97" s="267">
        <v>5.906091</v>
      </c>
      <c r="AE97" s="3"/>
      <c r="AF97" s="3"/>
    </row>
    <row r="98" spans="7:32" ht="15.75" thickBot="1">
      <c r="G98" s="338"/>
      <c r="X98" s="268">
        <v>14</v>
      </c>
      <c r="Y98" s="269" t="s">
        <v>41</v>
      </c>
      <c r="Z98" s="270">
        <v>43.186121999999997</v>
      </c>
      <c r="AA98" s="271">
        <v>5.6990860000000003</v>
      </c>
      <c r="AE98" s="3"/>
      <c r="AF98" s="3"/>
    </row>
    <row r="99" spans="7:32">
      <c r="G99" s="338"/>
    </row>
    <row r="100" spans="7:32">
      <c r="G100" s="338"/>
    </row>
    <row r="101" spans="7:32">
      <c r="G101" s="338"/>
    </row>
    <row r="102" spans="7:32">
      <c r="G102" s="338"/>
    </row>
    <row r="103" spans="7:32">
      <c r="G103" s="338"/>
    </row>
    <row r="104" spans="7:32">
      <c r="G104" s="338"/>
    </row>
  </sheetData>
  <sortState ref="B46:F104">
    <sortCondition ref="B46"/>
  </sortState>
  <mergeCells count="7">
    <mergeCell ref="S70:S71"/>
    <mergeCell ref="T70:V70"/>
    <mergeCell ref="B4:D4"/>
    <mergeCell ref="B33:C33"/>
    <mergeCell ref="F36:F37"/>
    <mergeCell ref="G36:G37"/>
    <mergeCell ref="H36:J36"/>
  </mergeCells>
  <pageMargins left="0.7" right="0.7" top="0.75" bottom="0.75" header="0.3" footer="0.3"/>
  <pageSetup paperSize="9" scale="2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L65"/>
  <sheetViews>
    <sheetView zoomScale="85" zoomScaleNormal="85" workbookViewId="0"/>
  </sheetViews>
  <sheetFormatPr defaultRowHeight="15"/>
  <cols>
    <col min="2" max="2" width="18.7109375" customWidth="1"/>
    <col min="10" max="10" width="32.140625" bestFit="1" customWidth="1"/>
    <col min="19" max="19" width="30.85546875" bestFit="1" customWidth="1"/>
    <col min="26" max="26" width="9.7109375" bestFit="1" customWidth="1"/>
    <col min="27" max="28" width="7.5703125" bestFit="1" customWidth="1"/>
    <col min="30" max="30" width="12" bestFit="1" customWidth="1"/>
    <col min="31" max="31" width="51.140625" bestFit="1" customWidth="1"/>
    <col min="35" max="35" width="25.7109375" bestFit="1" customWidth="1"/>
    <col min="37" max="37" width="18.85546875" customWidth="1"/>
    <col min="38" max="38" width="19.28515625" customWidth="1"/>
  </cols>
  <sheetData>
    <row r="2" spans="2:26">
      <c r="B2" s="1" t="s">
        <v>270</v>
      </c>
      <c r="C2" s="1"/>
    </row>
    <row r="3" spans="2:26" ht="15.75" thickBot="1"/>
    <row r="4" spans="2:26">
      <c r="B4" s="363" t="s">
        <v>253</v>
      </c>
      <c r="C4" s="365" t="s">
        <v>42</v>
      </c>
      <c r="D4" s="187" t="s">
        <v>43</v>
      </c>
      <c r="E4" s="187" t="s">
        <v>43</v>
      </c>
      <c r="F4" s="187" t="s">
        <v>43</v>
      </c>
      <c r="G4" s="187" t="s">
        <v>43</v>
      </c>
      <c r="H4" s="187" t="s">
        <v>43</v>
      </c>
    </row>
    <row r="5" spans="2:26" ht="26.25" thickBot="1">
      <c r="B5" s="364"/>
      <c r="C5" s="366"/>
      <c r="D5" s="188" t="s">
        <v>144</v>
      </c>
      <c r="E5" s="188" t="s">
        <v>145</v>
      </c>
      <c r="F5" s="188" t="s">
        <v>221</v>
      </c>
      <c r="G5" s="188" t="s">
        <v>222</v>
      </c>
      <c r="H5" s="188" t="s">
        <v>223</v>
      </c>
    </row>
    <row r="6" spans="2:26" ht="15.75" thickBot="1">
      <c r="B6" s="176" t="s">
        <v>146</v>
      </c>
      <c r="C6" s="4">
        <v>77.2</v>
      </c>
      <c r="D6" s="4">
        <v>80.3</v>
      </c>
      <c r="E6" s="4">
        <v>78.8</v>
      </c>
      <c r="F6" s="51">
        <v>78.665710000000018</v>
      </c>
      <c r="G6" s="4"/>
      <c r="H6" s="4"/>
    </row>
    <row r="7" spans="2:26" ht="15.75" thickBot="1">
      <c r="B7" s="5" t="s">
        <v>147</v>
      </c>
      <c r="C7" s="4">
        <v>77.2</v>
      </c>
      <c r="D7" s="4">
        <v>79.5</v>
      </c>
      <c r="E7" s="4">
        <v>77.900000000000006</v>
      </c>
      <c r="F7" s="51">
        <v>78.373710000000017</v>
      </c>
      <c r="G7" s="4"/>
      <c r="H7" s="4"/>
    </row>
    <row r="8" spans="2:26">
      <c r="B8" s="249"/>
      <c r="C8" s="248"/>
      <c r="D8" s="248"/>
      <c r="E8" s="248"/>
      <c r="F8" s="250"/>
      <c r="G8" s="248"/>
      <c r="H8" s="248"/>
      <c r="J8" s="1" t="s">
        <v>271</v>
      </c>
    </row>
    <row r="9" spans="2:26" ht="15.75" thickBot="1"/>
    <row r="10" spans="2:26" ht="13.5" customHeight="1">
      <c r="J10" s="363" t="s">
        <v>253</v>
      </c>
      <c r="K10" s="363" t="s">
        <v>42</v>
      </c>
      <c r="L10" s="187" t="s">
        <v>43</v>
      </c>
      <c r="M10" s="187" t="s">
        <v>43</v>
      </c>
      <c r="N10" s="187" t="s">
        <v>43</v>
      </c>
      <c r="O10" s="187" t="s">
        <v>43</v>
      </c>
      <c r="P10" s="187" t="s">
        <v>43</v>
      </c>
    </row>
    <row r="11" spans="2:26" ht="30" customHeight="1" thickBot="1">
      <c r="J11" s="364"/>
      <c r="K11" s="364"/>
      <c r="L11" s="188" t="s">
        <v>144</v>
      </c>
      <c r="M11" s="188" t="s">
        <v>145</v>
      </c>
      <c r="N11" s="188" t="s">
        <v>221</v>
      </c>
      <c r="O11" s="188" t="s">
        <v>222</v>
      </c>
      <c r="P11" s="188" t="s">
        <v>223</v>
      </c>
    </row>
    <row r="12" spans="2:26" ht="15.75" thickBot="1">
      <c r="J12" s="173" t="s">
        <v>250</v>
      </c>
      <c r="K12" s="174">
        <v>56.6</v>
      </c>
      <c r="L12" s="174">
        <v>55.6</v>
      </c>
      <c r="M12" s="174">
        <v>55.7</v>
      </c>
      <c r="N12" s="175">
        <v>55.7</v>
      </c>
      <c r="O12" s="4"/>
      <c r="P12" s="4"/>
    </row>
    <row r="13" spans="2:26">
      <c r="S13" s="1" t="s">
        <v>272</v>
      </c>
    </row>
    <row r="14" spans="2:26">
      <c r="R14" s="78"/>
      <c r="S14" s="78"/>
      <c r="T14" s="78"/>
      <c r="U14" s="78"/>
      <c r="V14" s="78"/>
      <c r="W14" s="78"/>
      <c r="X14" s="78"/>
    </row>
    <row r="15" spans="2:26" ht="38.25">
      <c r="R15" s="78"/>
      <c r="S15" s="367" t="s">
        <v>298</v>
      </c>
      <c r="T15" s="283" t="s">
        <v>299</v>
      </c>
      <c r="U15" s="369" t="s">
        <v>300</v>
      </c>
      <c r="V15" s="369"/>
      <c r="W15" s="369"/>
      <c r="X15" s="369"/>
      <c r="Y15" s="26"/>
      <c r="Z15" s="26"/>
    </row>
    <row r="16" spans="2:26" ht="39">
      <c r="R16" s="78"/>
      <c r="S16" s="368"/>
      <c r="T16" s="284" t="s">
        <v>301</v>
      </c>
      <c r="U16" s="284" t="s">
        <v>302</v>
      </c>
      <c r="V16" s="285" t="s">
        <v>303</v>
      </c>
      <c r="W16" s="284" t="s">
        <v>304</v>
      </c>
      <c r="X16" s="286" t="s">
        <v>305</v>
      </c>
      <c r="Y16" s="27"/>
      <c r="Z16" s="27"/>
    </row>
    <row r="17" spans="18:26">
      <c r="R17" s="78"/>
      <c r="S17" s="293" t="s">
        <v>306</v>
      </c>
      <c r="T17" s="292"/>
      <c r="U17" s="7"/>
      <c r="V17" s="8"/>
      <c r="W17" s="7"/>
      <c r="X17" s="79"/>
      <c r="Y17" s="28"/>
      <c r="Z17" s="28"/>
    </row>
    <row r="18" spans="18:26">
      <c r="R18" s="78"/>
      <c r="S18" s="9" t="s">
        <v>307</v>
      </c>
      <c r="T18" s="287">
        <v>1761.8924763493806</v>
      </c>
      <c r="U18" s="10">
        <v>1855.6268798184055</v>
      </c>
      <c r="V18" s="11">
        <v>1851.5755561323003</v>
      </c>
      <c r="W18" s="67">
        <v>1805.9116494944651</v>
      </c>
      <c r="X18" s="80">
        <v>1810.8562317760907</v>
      </c>
      <c r="Y18" s="29"/>
      <c r="Z18" s="30"/>
    </row>
    <row r="19" spans="18:26">
      <c r="R19" s="78"/>
      <c r="S19" s="9" t="s">
        <v>308</v>
      </c>
      <c r="T19" s="287">
        <v>46.954162359999998</v>
      </c>
      <c r="U19" s="10">
        <v>46.954162359999998</v>
      </c>
      <c r="V19" s="11">
        <v>46.954162359999998</v>
      </c>
      <c r="W19" s="67">
        <v>46.954162359999998</v>
      </c>
      <c r="X19" s="80">
        <v>46.954162359999998</v>
      </c>
      <c r="Y19" s="29"/>
      <c r="Z19" s="30"/>
    </row>
    <row r="20" spans="18:26">
      <c r="R20" s="78"/>
      <c r="S20" s="68" t="s">
        <v>309</v>
      </c>
      <c r="T20" s="288">
        <v>1714.9383139893805</v>
      </c>
      <c r="U20" s="69">
        <v>1808.6727174584055</v>
      </c>
      <c r="V20" s="70">
        <v>1804.6213937723003</v>
      </c>
      <c r="W20" s="71">
        <v>1758.9574871344651</v>
      </c>
      <c r="X20" s="72">
        <v>1763.9020694160906</v>
      </c>
      <c r="Y20" s="31"/>
      <c r="Z20" s="31"/>
    </row>
    <row r="21" spans="18:26">
      <c r="R21" s="78"/>
      <c r="S21" s="12"/>
      <c r="T21" s="289"/>
      <c r="U21" s="13"/>
      <c r="V21" s="14"/>
      <c r="W21" s="73"/>
      <c r="X21" s="81"/>
      <c r="Y21" s="32"/>
      <c r="Z21" s="31"/>
    </row>
    <row r="22" spans="18:26">
      <c r="R22" s="78"/>
      <c r="S22" s="294" t="s">
        <v>310</v>
      </c>
      <c r="T22" s="289"/>
      <c r="U22" s="13"/>
      <c r="V22" s="14"/>
      <c r="W22" s="73"/>
      <c r="X22" s="81"/>
      <c r="Y22" s="32"/>
      <c r="Z22" s="31"/>
    </row>
    <row r="23" spans="18:26">
      <c r="R23" s="78"/>
      <c r="S23" s="9" t="s">
        <v>307</v>
      </c>
      <c r="T23" s="287">
        <v>323</v>
      </c>
      <c r="U23" s="10">
        <v>342.3</v>
      </c>
      <c r="V23" s="82">
        <v>341.6</v>
      </c>
      <c r="W23" s="67">
        <v>344.68777519999998</v>
      </c>
      <c r="X23" s="80">
        <v>322.78464518340076</v>
      </c>
      <c r="Y23" s="29"/>
      <c r="Z23" s="30"/>
    </row>
    <row r="24" spans="18:26">
      <c r="R24" s="78"/>
      <c r="S24" s="9" t="s">
        <v>308</v>
      </c>
      <c r="T24" s="287">
        <v>10.8</v>
      </c>
      <c r="U24" s="10">
        <v>9.8000000000000007</v>
      </c>
      <c r="V24" s="11">
        <v>9.8000000000000007</v>
      </c>
      <c r="W24" s="67">
        <v>11.52517987883915</v>
      </c>
      <c r="X24" s="80">
        <v>10.789473752078456</v>
      </c>
      <c r="Y24" s="29"/>
      <c r="Z24" s="30"/>
    </row>
    <row r="25" spans="18:26">
      <c r="R25" s="78"/>
      <c r="S25" s="68" t="s">
        <v>309</v>
      </c>
      <c r="T25" s="288">
        <v>312.2</v>
      </c>
      <c r="U25" s="69">
        <v>332.5</v>
      </c>
      <c r="V25" s="70">
        <v>331.8</v>
      </c>
      <c r="W25" s="71">
        <v>333.16259532116084</v>
      </c>
      <c r="X25" s="72">
        <v>311.99517143132232</v>
      </c>
      <c r="Y25" s="31"/>
      <c r="Z25" s="31"/>
    </row>
    <row r="26" spans="18:26">
      <c r="R26" s="78"/>
      <c r="S26" s="12"/>
      <c r="T26" s="289"/>
      <c r="U26" s="13"/>
      <c r="V26" s="14"/>
      <c r="W26" s="73"/>
      <c r="X26" s="81"/>
      <c r="Y26" s="32"/>
      <c r="Z26" s="31"/>
    </row>
    <row r="27" spans="18:26">
      <c r="R27" s="78"/>
      <c r="S27" s="294" t="s">
        <v>311</v>
      </c>
      <c r="T27" s="289"/>
      <c r="U27" s="13"/>
      <c r="V27" s="14"/>
      <c r="W27" s="73"/>
      <c r="X27" s="81"/>
      <c r="Y27" s="32"/>
      <c r="Z27" s="31"/>
    </row>
    <row r="28" spans="18:26">
      <c r="R28" s="78"/>
      <c r="S28" s="9" t="s">
        <v>307</v>
      </c>
      <c r="T28" s="287">
        <v>217.42519523583201</v>
      </c>
      <c r="U28" s="10">
        <v>219.3</v>
      </c>
      <c r="V28" s="82">
        <v>218.7</v>
      </c>
      <c r="W28" s="67">
        <v>229.72748493808987</v>
      </c>
      <c r="X28" s="80">
        <v>270.33746575380951</v>
      </c>
      <c r="Y28" s="29"/>
      <c r="Z28" s="30"/>
    </row>
    <row r="29" spans="18:26">
      <c r="R29" s="78"/>
      <c r="S29" s="9" t="s">
        <v>308</v>
      </c>
      <c r="T29" s="287">
        <v>3.46567757</v>
      </c>
      <c r="U29" s="10">
        <v>3.6</v>
      </c>
      <c r="V29" s="11">
        <v>3.5</v>
      </c>
      <c r="W29" s="67">
        <v>3.5689500000000001</v>
      </c>
      <c r="X29" s="80">
        <v>3.5715521184381083</v>
      </c>
      <c r="Y29" s="29"/>
      <c r="Z29" s="30"/>
    </row>
    <row r="30" spans="18:26">
      <c r="R30" s="78"/>
      <c r="S30" s="68" t="s">
        <v>309</v>
      </c>
      <c r="T30" s="288">
        <v>213.95951766583201</v>
      </c>
      <c r="U30" s="69">
        <v>215.70000000000002</v>
      </c>
      <c r="V30" s="69">
        <v>215.2</v>
      </c>
      <c r="W30" s="69">
        <v>226.15853493808987</v>
      </c>
      <c r="X30" s="74">
        <v>266.76591363537142</v>
      </c>
      <c r="Y30" s="31"/>
      <c r="Z30" s="31"/>
    </row>
    <row r="31" spans="18:26">
      <c r="R31" s="78"/>
      <c r="S31" s="12"/>
      <c r="T31" s="289"/>
      <c r="U31" s="13"/>
      <c r="V31" s="14"/>
      <c r="W31" s="73"/>
      <c r="X31" s="81"/>
      <c r="Y31" s="32"/>
      <c r="Z31" s="31"/>
    </row>
    <row r="32" spans="18:26">
      <c r="R32" s="78"/>
      <c r="S32" s="293" t="s">
        <v>312</v>
      </c>
      <c r="T32" s="290">
        <v>218.38037349491276</v>
      </c>
      <c r="U32" s="15">
        <v>276.43228542725899</v>
      </c>
      <c r="V32" s="16">
        <v>276.43228542725899</v>
      </c>
      <c r="W32" s="75">
        <v>277.33069114419794</v>
      </c>
      <c r="X32" s="76">
        <v>274.06200707537647</v>
      </c>
      <c r="Y32" s="29"/>
      <c r="Z32" s="30"/>
    </row>
    <row r="33" spans="18:33">
      <c r="R33" s="78"/>
      <c r="S33" s="293" t="s">
        <v>313</v>
      </c>
      <c r="T33" s="290">
        <v>17.849214</v>
      </c>
      <c r="U33" s="15">
        <v>16.676550000000002</v>
      </c>
      <c r="V33" s="16">
        <v>16.6401</v>
      </c>
      <c r="W33" s="75">
        <v>16.676550000000002</v>
      </c>
      <c r="X33" s="76">
        <v>16.676550000000002</v>
      </c>
      <c r="Y33" s="29"/>
      <c r="Z33" s="30"/>
    </row>
    <row r="34" spans="18:33">
      <c r="R34" s="78"/>
      <c r="S34" s="328" t="s">
        <v>314</v>
      </c>
      <c r="T34" s="291">
        <v>2477.3000000000002</v>
      </c>
      <c r="U34" s="77">
        <v>2650</v>
      </c>
      <c r="V34" s="329">
        <v>2644.7</v>
      </c>
      <c r="W34" s="77">
        <v>2612.2858585379136</v>
      </c>
      <c r="X34" s="330">
        <v>2633.401711558161</v>
      </c>
      <c r="Y34" s="31"/>
      <c r="Z34" s="31"/>
    </row>
    <row r="35" spans="18:33">
      <c r="R35" s="78"/>
      <c r="S35" s="25"/>
      <c r="T35" s="31"/>
      <c r="U35" s="31"/>
      <c r="V35" s="295"/>
      <c r="W35" s="295"/>
      <c r="X35" s="295"/>
      <c r="Z35" s="296" t="s">
        <v>273</v>
      </c>
      <c r="AA35" s="296"/>
      <c r="AB35" s="296"/>
    </row>
    <row r="36" spans="18:33" ht="15.75" thickBot="1">
      <c r="R36" s="78"/>
      <c r="S36" s="25"/>
      <c r="T36" s="31"/>
      <c r="U36" s="31"/>
      <c r="V36" s="295"/>
      <c r="W36" s="295"/>
      <c r="X36" s="295"/>
    </row>
    <row r="37" spans="18:33" ht="15.75" thickBot="1">
      <c r="R37" s="78"/>
      <c r="S37" s="25"/>
      <c r="T37" s="31"/>
      <c r="U37" s="31"/>
      <c r="V37" s="295"/>
      <c r="W37" s="295"/>
      <c r="X37" s="295"/>
      <c r="Z37" s="171"/>
      <c r="AA37" s="172" t="s">
        <v>42</v>
      </c>
      <c r="AB37" s="172" t="s">
        <v>43</v>
      </c>
    </row>
    <row r="38" spans="18:33">
      <c r="R38" s="78"/>
      <c r="S38" s="25"/>
      <c r="T38" s="31"/>
      <c r="U38" s="31"/>
      <c r="V38" s="295"/>
      <c r="W38" s="295"/>
      <c r="X38" s="295"/>
      <c r="Z38" s="297" t="s">
        <v>161</v>
      </c>
      <c r="AA38" s="298">
        <v>0.27</v>
      </c>
      <c r="AB38" s="332">
        <f>(AB40*AB41)/(AB42*AB43)</f>
        <v>0.2327800107359298</v>
      </c>
    </row>
    <row r="39" spans="18:33">
      <c r="R39" s="78"/>
      <c r="S39" s="25"/>
      <c r="T39" s="31"/>
      <c r="U39" s="31"/>
      <c r="V39" s="295"/>
      <c r="W39" s="295"/>
      <c r="X39" s="295"/>
      <c r="Z39" s="299" t="s">
        <v>162</v>
      </c>
      <c r="AA39" s="300">
        <v>0.73</v>
      </c>
      <c r="AB39" s="333">
        <f>1-AB38</f>
        <v>0.7672199892640702</v>
      </c>
    </row>
    <row r="40" spans="18:33">
      <c r="R40" s="78"/>
      <c r="S40" s="25"/>
      <c r="T40" s="31"/>
      <c r="U40" s="31"/>
      <c r="V40" s="295"/>
      <c r="W40" s="295"/>
      <c r="X40" s="295"/>
      <c r="Z40" s="299" t="s">
        <v>163</v>
      </c>
      <c r="AA40" s="302">
        <v>322</v>
      </c>
      <c r="AB40" s="300">
        <v>319.60000000000002</v>
      </c>
    </row>
    <row r="41" spans="18:33">
      <c r="R41" s="78"/>
      <c r="S41" s="25"/>
      <c r="T41" s="31"/>
      <c r="U41" s="31"/>
      <c r="V41" s="295"/>
      <c r="W41" s="295"/>
      <c r="X41" s="295"/>
      <c r="Z41" s="299" t="s">
        <v>164</v>
      </c>
      <c r="AA41" s="301">
        <v>2.5</v>
      </c>
      <c r="AB41" s="300">
        <v>2.34</v>
      </c>
    </row>
    <row r="42" spans="18:33">
      <c r="R42" s="78"/>
      <c r="S42" s="25"/>
      <c r="T42" s="31"/>
      <c r="U42" s="31"/>
      <c r="V42" s="295"/>
      <c r="W42" s="295"/>
      <c r="X42" s="295"/>
      <c r="Z42" s="299" t="s">
        <v>44</v>
      </c>
      <c r="AA42" s="303">
        <v>2477.3000000000002</v>
      </c>
      <c r="AB42" s="303">
        <f>X34</f>
        <v>2633.401711558161</v>
      </c>
    </row>
    <row r="43" spans="18:33" ht="15.75" thickBot="1">
      <c r="R43" s="78"/>
      <c r="S43" s="25"/>
      <c r="T43" s="31"/>
      <c r="U43" s="31"/>
      <c r="V43" s="295"/>
      <c r="W43" s="295"/>
      <c r="X43" s="295"/>
      <c r="Z43" s="304" t="s">
        <v>165</v>
      </c>
      <c r="AA43" s="305">
        <v>1.2</v>
      </c>
      <c r="AB43" s="306">
        <v>1.22</v>
      </c>
    </row>
    <row r="44" spans="18:33">
      <c r="R44" s="78"/>
      <c r="S44" s="25"/>
      <c r="T44" s="31"/>
      <c r="U44" s="31"/>
      <c r="V44" s="295"/>
      <c r="W44" s="295"/>
      <c r="X44" s="295"/>
      <c r="AD44" s="360" t="s">
        <v>274</v>
      </c>
      <c r="AE44" s="360"/>
      <c r="AF44" s="360"/>
      <c r="AG44" s="360"/>
    </row>
    <row r="45" spans="18:33" ht="15.75" thickBot="1">
      <c r="R45" s="78"/>
      <c r="S45" s="25"/>
      <c r="T45" s="31"/>
      <c r="U45" s="31"/>
      <c r="V45" s="295"/>
      <c r="W45" s="295"/>
      <c r="X45" s="295"/>
    </row>
    <row r="46" spans="18:33" ht="15.75" thickBot="1">
      <c r="R46" s="78"/>
      <c r="S46" s="25"/>
      <c r="T46" s="31"/>
      <c r="U46" s="31"/>
      <c r="V46" s="295"/>
      <c r="W46" s="295"/>
      <c r="X46" s="295"/>
      <c r="AD46" s="177"/>
      <c r="AE46" s="178"/>
      <c r="AF46" s="179" t="s">
        <v>42</v>
      </c>
      <c r="AG46" s="180" t="s">
        <v>43</v>
      </c>
    </row>
    <row r="47" spans="18:33">
      <c r="R47" s="78"/>
      <c r="S47" s="25"/>
      <c r="T47" s="31"/>
      <c r="U47" s="31"/>
      <c r="V47" s="295"/>
      <c r="W47" s="295"/>
      <c r="X47" s="295"/>
      <c r="AD47" s="57" t="s">
        <v>45</v>
      </c>
      <c r="AE47" s="60" t="s">
        <v>231</v>
      </c>
      <c r="AF47" s="53">
        <v>5.81</v>
      </c>
      <c r="AG47" s="54">
        <f>((AG51*AG49)-AG52-AG54-AG55)/AG56</f>
        <v>4.4331968675602962</v>
      </c>
    </row>
    <row r="48" spans="18:33">
      <c r="R48" s="78"/>
      <c r="S48" s="25"/>
      <c r="T48" s="31"/>
      <c r="U48" s="31"/>
      <c r="V48" s="295"/>
      <c r="W48" s="295"/>
      <c r="X48" s="295"/>
      <c r="AD48" s="58" t="s">
        <v>46</v>
      </c>
      <c r="AE48" s="61" t="s">
        <v>232</v>
      </c>
      <c r="AF48" s="55">
        <v>30.05</v>
      </c>
      <c r="AG48" s="56">
        <f>((AG51*AG50)-AG53)/AG57</f>
        <v>34.4112076751695</v>
      </c>
    </row>
    <row r="49" spans="18:38">
      <c r="R49" s="78"/>
      <c r="S49" s="25"/>
      <c r="T49" s="31"/>
      <c r="U49" s="31"/>
      <c r="V49" s="295"/>
      <c r="W49" s="295"/>
      <c r="X49" s="295"/>
      <c r="AD49" s="58" t="s">
        <v>255</v>
      </c>
      <c r="AE49" s="61" t="s">
        <v>230</v>
      </c>
      <c r="AF49" s="339">
        <v>0.27</v>
      </c>
      <c r="AG49" s="331">
        <f>ROUND(AB38,3)</f>
        <v>0.23300000000000001</v>
      </c>
    </row>
    <row r="50" spans="18:38">
      <c r="R50" s="78"/>
      <c r="S50" s="25"/>
      <c r="T50" s="31"/>
      <c r="U50" s="31"/>
      <c r="V50" s="295"/>
      <c r="W50" s="295"/>
      <c r="X50" s="295"/>
      <c r="AD50" s="58" t="s">
        <v>256</v>
      </c>
      <c r="AE50" s="61" t="s">
        <v>229</v>
      </c>
      <c r="AF50" s="339">
        <v>0.73</v>
      </c>
      <c r="AG50" s="331">
        <f>ROUND(AB39,3)</f>
        <v>0.76700000000000002</v>
      </c>
    </row>
    <row r="51" spans="18:38">
      <c r="R51" s="78"/>
      <c r="S51" s="25"/>
      <c r="T51" s="31"/>
      <c r="U51" s="31"/>
      <c r="V51" s="295"/>
      <c r="W51" s="295"/>
      <c r="X51" s="295"/>
      <c r="AD51" s="58" t="s">
        <v>44</v>
      </c>
      <c r="AE51" s="61" t="s">
        <v>228</v>
      </c>
      <c r="AF51" s="181">
        <v>2477.3000000000002</v>
      </c>
      <c r="AG51" s="182">
        <v>2633.401711558161</v>
      </c>
    </row>
    <row r="52" spans="18:38" ht="24">
      <c r="R52" s="78"/>
      <c r="S52" s="25"/>
      <c r="T52" s="31"/>
      <c r="U52" s="31"/>
      <c r="V52" s="295"/>
      <c r="W52" s="295"/>
      <c r="X52" s="295"/>
      <c r="AD52" s="58" t="s">
        <v>47</v>
      </c>
      <c r="AE52" s="63" t="s">
        <v>227</v>
      </c>
      <c r="AF52" s="183">
        <v>54</v>
      </c>
      <c r="AG52" s="182">
        <v>47.025438918385603</v>
      </c>
    </row>
    <row r="53" spans="18:38" ht="24">
      <c r="R53" s="78"/>
      <c r="S53" s="25"/>
      <c r="T53" s="31"/>
      <c r="U53" s="31"/>
      <c r="V53" s="295"/>
      <c r="W53" s="295"/>
      <c r="X53" s="295"/>
      <c r="AD53" s="58" t="s">
        <v>48</v>
      </c>
      <c r="AE53" s="63" t="s">
        <v>235</v>
      </c>
      <c r="AF53" s="183">
        <v>147</v>
      </c>
      <c r="AG53" s="182">
        <v>154.80047918627315</v>
      </c>
    </row>
    <row r="54" spans="18:38">
      <c r="R54" s="78"/>
      <c r="S54" s="25"/>
      <c r="T54" s="31"/>
      <c r="U54" s="31"/>
      <c r="V54" s="295"/>
      <c r="W54" s="295"/>
      <c r="X54" s="295"/>
      <c r="AD54" s="58" t="s">
        <v>49</v>
      </c>
      <c r="AE54" s="61" t="s">
        <v>226</v>
      </c>
      <c r="AF54" s="183">
        <v>160</v>
      </c>
      <c r="AG54" s="182">
        <v>205.54650530653231</v>
      </c>
    </row>
    <row r="55" spans="18:38">
      <c r="R55" s="78"/>
      <c r="S55" s="25"/>
      <c r="T55" s="31"/>
      <c r="U55" s="31"/>
      <c r="V55" s="295"/>
      <c r="W55" s="295"/>
      <c r="X55" s="295"/>
      <c r="AD55" s="58" t="s">
        <v>50</v>
      </c>
      <c r="AE55" s="61" t="s">
        <v>233</v>
      </c>
      <c r="AF55" s="183">
        <v>31</v>
      </c>
      <c r="AG55" s="182">
        <v>34.572545024809656</v>
      </c>
    </row>
    <row r="56" spans="18:38">
      <c r="R56" s="78"/>
      <c r="S56" s="25"/>
      <c r="T56" s="31"/>
      <c r="U56" s="31"/>
      <c r="V56" s="295"/>
      <c r="W56" s="295"/>
      <c r="X56" s="295"/>
      <c r="AD56" s="58" t="s">
        <v>54</v>
      </c>
      <c r="AE56" s="61" t="s">
        <v>234</v>
      </c>
      <c r="AF56" s="183">
        <v>73</v>
      </c>
      <c r="AG56" s="184">
        <v>73.634922900000007</v>
      </c>
    </row>
    <row r="57" spans="18:38" ht="15.75" thickBot="1">
      <c r="R57" s="78"/>
      <c r="S57" s="25"/>
      <c r="T57" s="31"/>
      <c r="U57" s="31"/>
      <c r="V57" s="295"/>
      <c r="W57" s="295"/>
      <c r="X57" s="295"/>
      <c r="AD57" s="59" t="s">
        <v>55</v>
      </c>
      <c r="AE57" s="62" t="s">
        <v>236</v>
      </c>
      <c r="AF57" s="185">
        <v>55.3</v>
      </c>
      <c r="AG57" s="186">
        <v>54.198</v>
      </c>
    </row>
    <row r="58" spans="18:38">
      <c r="AI58" s="1" t="s">
        <v>263</v>
      </c>
    </row>
    <row r="59" spans="18:38" ht="15.75" thickBot="1"/>
    <row r="60" spans="18:38">
      <c r="AI60" s="361" t="s">
        <v>151</v>
      </c>
      <c r="AJ60" s="355" t="s">
        <v>0</v>
      </c>
      <c r="AK60" s="187" t="s">
        <v>152</v>
      </c>
      <c r="AL60" s="187" t="s">
        <v>154</v>
      </c>
    </row>
    <row r="61" spans="18:38" ht="15.75" thickBot="1">
      <c r="AI61" s="362"/>
      <c r="AJ61" s="356"/>
      <c r="AK61" s="188" t="s">
        <v>153</v>
      </c>
      <c r="AL61" s="188" t="s">
        <v>153</v>
      </c>
    </row>
    <row r="62" spans="18:38">
      <c r="AI62" s="206" t="s">
        <v>275</v>
      </c>
      <c r="AJ62" s="207">
        <v>24</v>
      </c>
      <c r="AK62" s="207">
        <v>2000</v>
      </c>
      <c r="AL62" s="208">
        <v>0</v>
      </c>
    </row>
    <row r="63" spans="18:38">
      <c r="AI63" s="209" t="s">
        <v>276</v>
      </c>
      <c r="AJ63" s="210">
        <v>24</v>
      </c>
      <c r="AK63" s="210">
        <v>1200</v>
      </c>
      <c r="AL63" s="211">
        <v>0</v>
      </c>
    </row>
    <row r="64" spans="18:38">
      <c r="AI64" s="209" t="s">
        <v>277</v>
      </c>
      <c r="AJ64" s="210">
        <v>16</v>
      </c>
      <c r="AK64" s="210">
        <v>500</v>
      </c>
      <c r="AL64" s="211">
        <v>0</v>
      </c>
    </row>
    <row r="65" spans="35:38" ht="15.75" thickBot="1">
      <c r="AI65" s="17" t="s">
        <v>278</v>
      </c>
      <c r="AJ65" s="212">
        <v>10</v>
      </c>
      <c r="AK65" s="212">
        <v>295</v>
      </c>
      <c r="AL65" s="170">
        <v>0</v>
      </c>
    </row>
  </sheetData>
  <mergeCells count="9">
    <mergeCell ref="AD44:AG44"/>
    <mergeCell ref="AJ60:AJ61"/>
    <mergeCell ref="AI60:AI61"/>
    <mergeCell ref="B4:B5"/>
    <mergeCell ref="C4:C5"/>
    <mergeCell ref="S15:S16"/>
    <mergeCell ref="U15:X15"/>
    <mergeCell ref="J10:J11"/>
    <mergeCell ref="K10:K11"/>
  </mergeCells>
  <pageMargins left="0.7" right="0.7" top="0.75" bottom="0.75" header="0.3" footer="0.3"/>
  <pageSetup paperSize="9" scale="1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J66"/>
  <sheetViews>
    <sheetView topLeftCell="I50" zoomScaleNormal="100" workbookViewId="0">
      <selection activeCell="S55" sqref="S55"/>
    </sheetView>
  </sheetViews>
  <sheetFormatPr defaultRowHeight="15"/>
  <cols>
    <col min="1" max="1" width="14.28515625" customWidth="1"/>
    <col min="3" max="3" width="28.5703125" bestFit="1" customWidth="1"/>
    <col min="4" max="4" width="12.140625" customWidth="1"/>
    <col min="5" max="5" width="13.7109375" customWidth="1"/>
    <col min="6" max="7" width="12.5703125" customWidth="1"/>
    <col min="8" max="8" width="11.85546875" customWidth="1"/>
    <col min="9" max="9" width="13.42578125" customWidth="1"/>
    <col min="10" max="10" width="16.85546875" bestFit="1" customWidth="1"/>
    <col min="11" max="11" width="14.28515625" customWidth="1"/>
    <col min="12" max="12" width="13.28515625" customWidth="1"/>
    <col min="13" max="14" width="13.85546875" customWidth="1"/>
    <col min="15" max="15" width="9.140625" customWidth="1"/>
    <col min="17" max="17" width="22.140625" customWidth="1"/>
    <col min="18" max="18" width="11.85546875" customWidth="1"/>
  </cols>
  <sheetData>
    <row r="2" spans="2:36">
      <c r="B2" s="1" t="s">
        <v>264</v>
      </c>
    </row>
    <row r="3" spans="2:36" ht="15.75" thickBot="1"/>
    <row r="4" spans="2:36" ht="15.75" thickBot="1">
      <c r="B4" s="370" t="s">
        <v>53</v>
      </c>
      <c r="C4" s="371"/>
      <c r="D4" s="371"/>
      <c r="E4" s="372"/>
      <c r="F4" s="373"/>
      <c r="G4" s="220"/>
      <c r="I4" s="1" t="s">
        <v>281</v>
      </c>
    </row>
    <row r="5" spans="2:36" ht="39" thickBot="1">
      <c r="B5" s="214" t="s">
        <v>0</v>
      </c>
      <c r="C5" s="215" t="s">
        <v>1</v>
      </c>
      <c r="D5" s="216" t="s">
        <v>43</v>
      </c>
      <c r="E5" s="217" t="s">
        <v>280</v>
      </c>
      <c r="F5" s="218" t="s">
        <v>279</v>
      </c>
      <c r="G5" s="38" t="s">
        <v>254</v>
      </c>
      <c r="AB5" s="3"/>
      <c r="AI5" s="3"/>
      <c r="AJ5" s="3"/>
    </row>
    <row r="6" spans="2:36">
      <c r="B6" s="310">
        <v>1</v>
      </c>
      <c r="C6" s="311" t="s">
        <v>2</v>
      </c>
      <c r="D6" s="312">
        <f>'Tables 1 - 5'!D6</f>
        <v>25.434091570083503</v>
      </c>
      <c r="E6" s="313">
        <v>-2.2434114299164989</v>
      </c>
      <c r="F6" s="314">
        <v>-1.5473306571920062</v>
      </c>
      <c r="G6" s="221">
        <v>-1.1517338644492412</v>
      </c>
      <c r="H6" s="3"/>
      <c r="AB6" s="3"/>
      <c r="AI6" s="322"/>
      <c r="AJ6" s="3"/>
    </row>
    <row r="7" spans="2:36">
      <c r="B7" s="315">
        <v>2</v>
      </c>
      <c r="C7" s="316" t="s">
        <v>3</v>
      </c>
      <c r="D7" s="317">
        <f>'Tables 1 - 5'!D7</f>
        <v>20.976506941291863</v>
      </c>
      <c r="E7" s="307">
        <v>-1.992935058708138</v>
      </c>
      <c r="F7" s="308">
        <v>-1.6380124547790693</v>
      </c>
      <c r="G7" s="221">
        <v>-1.1517338644492412</v>
      </c>
      <c r="H7" s="3"/>
      <c r="AB7" s="3"/>
      <c r="AI7" s="322"/>
      <c r="AJ7" s="3"/>
    </row>
    <row r="8" spans="2:36">
      <c r="B8" s="315">
        <v>3</v>
      </c>
      <c r="C8" s="316" t="s">
        <v>4</v>
      </c>
      <c r="D8" s="317">
        <f>'Tables 1 - 5'!D8</f>
        <v>23.371391346013464</v>
      </c>
      <c r="E8" s="307">
        <v>-4.9810666539865345</v>
      </c>
      <c r="F8" s="308">
        <v>-1.6561891459395213</v>
      </c>
      <c r="G8" s="221">
        <v>-1.1517338644492412</v>
      </c>
      <c r="H8" s="3"/>
      <c r="AB8" s="3"/>
      <c r="AI8" s="322"/>
      <c r="AJ8" s="3"/>
    </row>
    <row r="9" spans="2:36">
      <c r="B9" s="315">
        <v>4</v>
      </c>
      <c r="C9" s="316" t="s">
        <v>5</v>
      </c>
      <c r="D9" s="317">
        <f>'Tables 1 - 5'!D9</f>
        <v>28.795054351514509</v>
      </c>
      <c r="E9" s="307">
        <v>-4.9951816484854916</v>
      </c>
      <c r="F9" s="308">
        <v>-1.6703653248803292</v>
      </c>
      <c r="G9" s="221">
        <v>-1.1517338644492412</v>
      </c>
      <c r="H9" s="3"/>
      <c r="AB9" s="3"/>
      <c r="AI9" s="322"/>
      <c r="AJ9" s="3"/>
    </row>
    <row r="10" spans="2:36">
      <c r="B10" s="315">
        <v>5</v>
      </c>
      <c r="C10" s="316" t="s">
        <v>6</v>
      </c>
      <c r="D10" s="317">
        <f>'Tables 1 - 5'!D10</f>
        <v>22.196960869933818</v>
      </c>
      <c r="E10" s="307">
        <v>-1.8279711300661816</v>
      </c>
      <c r="F10" s="308">
        <v>-1.503918175385806</v>
      </c>
      <c r="G10" s="221">
        <v>-1.1517338644492412</v>
      </c>
      <c r="H10" s="3"/>
      <c r="AB10" s="3"/>
      <c r="AI10" s="322"/>
      <c r="AJ10" s="3"/>
    </row>
    <row r="11" spans="2:36">
      <c r="B11" s="315">
        <v>6</v>
      </c>
      <c r="C11" s="316" t="s">
        <v>7</v>
      </c>
      <c r="D11" s="317">
        <f>'Tables 1 - 5'!D11</f>
        <v>21.531720617104281</v>
      </c>
      <c r="E11" s="307">
        <v>-0.44070638289571917</v>
      </c>
      <c r="F11" s="308">
        <v>-0.819241533390624</v>
      </c>
      <c r="G11" s="221">
        <v>-1.1517338644492412</v>
      </c>
      <c r="H11" s="3"/>
      <c r="AB11" s="3"/>
      <c r="AI11" s="322"/>
      <c r="AJ11" s="3"/>
    </row>
    <row r="12" spans="2:36">
      <c r="B12" s="315">
        <v>7</v>
      </c>
      <c r="C12" s="316" t="s">
        <v>8</v>
      </c>
      <c r="D12" s="317">
        <f>'Tables 1 - 5'!D12</f>
        <v>22.754546394548683</v>
      </c>
      <c r="E12" s="307">
        <v>1.9022353945486827</v>
      </c>
      <c r="F12" s="308">
        <v>0.19962713363687357</v>
      </c>
      <c r="G12" s="221">
        <v>-1.1517338644492412</v>
      </c>
      <c r="H12" s="3"/>
      <c r="AB12" s="3"/>
      <c r="AI12" s="322"/>
      <c r="AJ12" s="3"/>
    </row>
    <row r="13" spans="2:36">
      <c r="B13" s="315">
        <v>8</v>
      </c>
      <c r="C13" s="316" t="s">
        <v>9</v>
      </c>
      <c r="D13" s="317">
        <f>'Tables 1 - 5'!D13</f>
        <v>17.881269581466842</v>
      </c>
      <c r="E13" s="307">
        <v>-0.54085241853315935</v>
      </c>
      <c r="F13" s="308">
        <v>-1.2834457158002017</v>
      </c>
      <c r="G13" s="221">
        <v>-1.1517338644492412</v>
      </c>
      <c r="H13" s="3"/>
      <c r="AB13" s="3"/>
      <c r="AI13" s="322"/>
      <c r="AJ13" s="3"/>
    </row>
    <row r="14" spans="2:36">
      <c r="B14" s="315">
        <v>9</v>
      </c>
      <c r="C14" s="316" t="s">
        <v>10</v>
      </c>
      <c r="D14" s="317">
        <f>'Tables 1 - 5'!D14</f>
        <v>16.980355406636097</v>
      </c>
      <c r="E14" s="307">
        <v>-1.0365865933639036</v>
      </c>
      <c r="F14" s="308">
        <v>-1.3393145970093769</v>
      </c>
      <c r="G14" s="221">
        <v>-1.1517338644492412</v>
      </c>
      <c r="H14" s="3"/>
      <c r="AB14" s="3"/>
      <c r="AI14" s="322"/>
      <c r="AJ14" s="3"/>
    </row>
    <row r="15" spans="2:36">
      <c r="B15" s="315">
        <v>10</v>
      </c>
      <c r="C15" s="316" t="s">
        <v>11</v>
      </c>
      <c r="D15" s="317">
        <f>'Tables 1 - 5'!D15</f>
        <v>15.679377161656983</v>
      </c>
      <c r="E15" s="307">
        <v>-0.77997383834301814</v>
      </c>
      <c r="F15" s="308">
        <v>-1.4202337097686097</v>
      </c>
      <c r="G15" s="221">
        <v>-1.1517338644492412</v>
      </c>
      <c r="H15" s="3"/>
      <c r="AB15" s="3"/>
      <c r="AI15" s="322"/>
      <c r="AJ15" s="3"/>
    </row>
    <row r="16" spans="2:36">
      <c r="B16" s="315">
        <v>11</v>
      </c>
      <c r="C16" s="316" t="s">
        <v>12</v>
      </c>
      <c r="D16" s="317">
        <f>'Tables 1 - 5'!D16</f>
        <v>13.230516388923061</v>
      </c>
      <c r="E16" s="307">
        <v>-0.95424561107693862</v>
      </c>
      <c r="F16" s="308">
        <v>-1.1742553609704096</v>
      </c>
      <c r="G16" s="221">
        <v>-1.1517338644492412</v>
      </c>
      <c r="H16" s="3"/>
      <c r="AB16" s="3"/>
      <c r="AI16" s="322"/>
      <c r="AJ16" s="3"/>
    </row>
    <row r="17" spans="2:36">
      <c r="B17" s="315">
        <v>12</v>
      </c>
      <c r="C17" s="316" t="s">
        <v>13</v>
      </c>
      <c r="D17" s="317">
        <f>'Tables 1 - 5'!D17</f>
        <v>11.462714036040158</v>
      </c>
      <c r="E17" s="307">
        <v>-1.263556963959843</v>
      </c>
      <c r="F17" s="308">
        <v>-1.4668126074621171</v>
      </c>
      <c r="G17" s="221">
        <v>-1.1517338644492412</v>
      </c>
      <c r="H17" s="3"/>
      <c r="AB17" s="3"/>
      <c r="AI17" s="322"/>
      <c r="AJ17" s="3"/>
    </row>
    <row r="18" spans="2:36">
      <c r="B18" s="315">
        <v>13</v>
      </c>
      <c r="C18" s="316" t="s">
        <v>14</v>
      </c>
      <c r="D18" s="317">
        <f>'Tables 1 - 5'!D18</f>
        <v>8.3949933651317714</v>
      </c>
      <c r="E18" s="307">
        <v>-1.475040634868229</v>
      </c>
      <c r="F18" s="308">
        <v>-1.2762073495516759</v>
      </c>
      <c r="G18" s="221">
        <v>-1.1517338644492412</v>
      </c>
      <c r="H18" s="3"/>
      <c r="AB18" s="3"/>
      <c r="AI18" s="322"/>
      <c r="AJ18" s="3"/>
    </row>
    <row r="19" spans="2:36">
      <c r="B19" s="315">
        <v>14</v>
      </c>
      <c r="C19" s="316" t="s">
        <v>15</v>
      </c>
      <c r="D19" s="317">
        <f>'Tables 1 - 5'!D19</f>
        <v>7.4870313450089236</v>
      </c>
      <c r="E19" s="307">
        <v>-1.6614696549910759</v>
      </c>
      <c r="F19" s="308">
        <v>-1.5447721446950693</v>
      </c>
      <c r="G19" s="221">
        <v>-1.1517338644492412</v>
      </c>
      <c r="H19" s="3"/>
      <c r="AB19" s="3"/>
      <c r="AI19" s="322"/>
      <c r="AJ19" s="3"/>
    </row>
    <row r="20" spans="2:36">
      <c r="B20" s="315">
        <v>15</v>
      </c>
      <c r="C20" s="316" t="s">
        <v>16</v>
      </c>
      <c r="D20" s="317">
        <f>'Tables 1 - 5'!D20</f>
        <v>6.0401645128370003</v>
      </c>
      <c r="E20" s="307">
        <v>-1.566429487163</v>
      </c>
      <c r="F20" s="308">
        <v>-1.3213798495852345</v>
      </c>
      <c r="G20" s="221">
        <v>-1.1517338644492412</v>
      </c>
      <c r="H20" s="3"/>
      <c r="AB20" s="3"/>
      <c r="AI20" s="322"/>
      <c r="AJ20" s="3"/>
    </row>
    <row r="21" spans="2:36">
      <c r="B21" s="315">
        <v>16</v>
      </c>
      <c r="C21" s="316" t="s">
        <v>17</v>
      </c>
      <c r="D21" s="317">
        <f>'Tables 1 - 5'!D21</f>
        <v>4.7923269608546066</v>
      </c>
      <c r="E21" s="307">
        <v>-1.3733960391453932</v>
      </c>
      <c r="F21" s="308">
        <v>-1.1576444773016128</v>
      </c>
      <c r="G21" s="221">
        <v>-1.1517338644492412</v>
      </c>
      <c r="H21" s="3"/>
      <c r="AB21" s="3"/>
    </row>
    <row r="22" spans="2:36">
      <c r="B22" s="315">
        <v>17</v>
      </c>
      <c r="C22" s="316" t="s">
        <v>18</v>
      </c>
      <c r="D22" s="317">
        <f>'Tables 1 - 5'!D22</f>
        <v>2.9280982238574387</v>
      </c>
      <c r="E22" s="307">
        <v>-1.7184227761425612</v>
      </c>
      <c r="F22" s="308">
        <v>-1.1940156681242113</v>
      </c>
      <c r="G22" s="221">
        <v>-1.1517338644492412</v>
      </c>
      <c r="H22" s="3"/>
      <c r="AB22" s="3"/>
    </row>
    <row r="23" spans="2:36">
      <c r="B23" s="315">
        <v>18</v>
      </c>
      <c r="C23" s="316" t="s">
        <v>19</v>
      </c>
      <c r="D23" s="317">
        <f>'Tables 1 - 5'!D23</f>
        <v>1.9809122807029835</v>
      </c>
      <c r="E23" s="307">
        <v>-1.5669897192970166</v>
      </c>
      <c r="F23" s="308">
        <v>-1.1930497170582668</v>
      </c>
      <c r="G23" s="221">
        <v>-1.1517338644492412</v>
      </c>
      <c r="H23" s="3"/>
      <c r="AB23" s="3"/>
    </row>
    <row r="24" spans="2:36">
      <c r="B24" s="315">
        <v>19</v>
      </c>
      <c r="C24" s="316" t="s">
        <v>20</v>
      </c>
      <c r="D24" s="317">
        <f>'Tables 1 - 5'!D24</f>
        <v>7.3634753414100027</v>
      </c>
      <c r="E24" s="307">
        <v>-1.2092746585899965</v>
      </c>
      <c r="F24" s="308">
        <v>-1.0621860675244958</v>
      </c>
      <c r="G24" s="221">
        <v>-1.1517338644492412</v>
      </c>
      <c r="H24" s="3"/>
      <c r="AB24" s="3"/>
    </row>
    <row r="25" spans="2:36">
      <c r="B25" s="315">
        <v>20</v>
      </c>
      <c r="C25" s="316" t="s">
        <v>21</v>
      </c>
      <c r="D25" s="317">
        <f>'Tables 1 - 5'!D25</f>
        <v>5.2482159691322652</v>
      </c>
      <c r="E25" s="307">
        <v>-1.3051520308677347</v>
      </c>
      <c r="F25" s="308">
        <v>-1.0733067036093082</v>
      </c>
      <c r="G25" s="221">
        <v>-1.1517338644492412</v>
      </c>
      <c r="H25" s="3"/>
      <c r="AB25" s="3"/>
    </row>
    <row r="26" spans="2:36">
      <c r="B26" s="315">
        <v>21</v>
      </c>
      <c r="C26" s="316" t="s">
        <v>22</v>
      </c>
      <c r="D26" s="317">
        <f>'Tables 1 - 5'!D26</f>
        <v>2.5138183353636618</v>
      </c>
      <c r="E26" s="307">
        <v>-1.2662986646363383</v>
      </c>
      <c r="F26" s="308">
        <v>-1.2283874166676303</v>
      </c>
      <c r="G26" s="221">
        <v>-1.1517338644492412</v>
      </c>
      <c r="H26" s="3"/>
      <c r="AB26" s="3"/>
    </row>
    <row r="27" spans="2:36">
      <c r="B27" s="315">
        <v>22</v>
      </c>
      <c r="C27" s="316" t="s">
        <v>23</v>
      </c>
      <c r="D27" s="317">
        <f>'Tables 1 - 5'!D27</f>
        <v>-0.69192956196606481</v>
      </c>
      <c r="E27" s="307">
        <v>-1.4429125619660648</v>
      </c>
      <c r="F27" s="308">
        <v>-1.2029727691166121</v>
      </c>
      <c r="G27" s="221">
        <v>-1.1517338644492412</v>
      </c>
      <c r="H27" s="3"/>
      <c r="AB27" s="3"/>
    </row>
    <row r="28" spans="2:36">
      <c r="B28" s="315">
        <v>23</v>
      </c>
      <c r="C28" s="316" t="s">
        <v>24</v>
      </c>
      <c r="D28" s="317">
        <f>'Tables 1 - 5'!D28</f>
        <v>-5.2318952964018299</v>
      </c>
      <c r="E28" s="307">
        <v>-1.45196429640183</v>
      </c>
      <c r="F28" s="308">
        <v>-1.1699377345729491</v>
      </c>
      <c r="G28" s="221">
        <v>-1.1517338644492412</v>
      </c>
      <c r="H28" s="3"/>
      <c r="AB28" s="3"/>
    </row>
    <row r="29" spans="2:36">
      <c r="B29" s="315">
        <v>24</v>
      </c>
      <c r="C29" s="316" t="s">
        <v>25</v>
      </c>
      <c r="D29" s="317">
        <f>'Tables 1 - 5'!D29</f>
        <v>-0.77997223299837337</v>
      </c>
      <c r="E29" s="307">
        <v>-2.2125832329983735</v>
      </c>
      <c r="F29" s="308">
        <v>-1.1446949156123774</v>
      </c>
      <c r="G29" s="221">
        <v>-1.1517338644492412</v>
      </c>
      <c r="H29" s="3"/>
      <c r="AB29" s="3"/>
    </row>
    <row r="30" spans="2:36">
      <c r="B30" s="315">
        <v>25</v>
      </c>
      <c r="C30" s="316" t="s">
        <v>26</v>
      </c>
      <c r="D30" s="317">
        <f>'Tables 1 - 5'!D30</f>
        <v>-2.4550345051153331</v>
      </c>
      <c r="E30" s="307">
        <v>-1.6209065051153331</v>
      </c>
      <c r="F30" s="308">
        <v>-1.172264451056944</v>
      </c>
      <c r="G30" s="221">
        <v>-1.1517338644492412</v>
      </c>
      <c r="H30" s="3"/>
      <c r="AB30" s="3"/>
    </row>
    <row r="31" spans="2:36">
      <c r="B31" s="315">
        <v>26</v>
      </c>
      <c r="C31" s="316" t="s">
        <v>27</v>
      </c>
      <c r="D31" s="317">
        <f>'Tables 1 - 5'!D31</f>
        <v>-4.4934639112384138</v>
      </c>
      <c r="E31" s="307">
        <v>-1.7860719112384138</v>
      </c>
      <c r="F31" s="308">
        <v>-1.1790672657818213</v>
      </c>
      <c r="G31" s="221">
        <v>-1.1517338644492412</v>
      </c>
      <c r="H31" s="3"/>
      <c r="I31" s="34"/>
      <c r="J31" s="34"/>
      <c r="K31" s="33"/>
      <c r="L31" s="33"/>
      <c r="M31" s="33"/>
      <c r="N31" s="33"/>
      <c r="O31" s="33"/>
      <c r="P31" s="33"/>
      <c r="Q31" s="33"/>
      <c r="R31" s="33"/>
      <c r="S31" s="33"/>
      <c r="T31" s="33"/>
      <c r="AB31" s="3"/>
    </row>
    <row r="32" spans="2:36" ht="15.75" thickBot="1">
      <c r="B32" s="318">
        <v>27</v>
      </c>
      <c r="C32" s="319" t="s">
        <v>28</v>
      </c>
      <c r="D32" s="309">
        <f>'Tables 1 - 5'!D32</f>
        <v>-6.4862347731422494</v>
      </c>
      <c r="E32" s="320">
        <v>-1.7861807731422497</v>
      </c>
      <c r="F32" s="321">
        <v>-1.1822294025240563</v>
      </c>
      <c r="G32" s="221">
        <v>-1.1517338644492412</v>
      </c>
      <c r="H32" s="3"/>
      <c r="I32" s="33"/>
      <c r="J32" s="33"/>
      <c r="K32" s="33"/>
      <c r="L32" s="33"/>
      <c r="M32" s="33"/>
      <c r="N32" s="33"/>
      <c r="O32" s="33"/>
      <c r="P32" s="33"/>
      <c r="Q32" s="33"/>
      <c r="R32" s="33"/>
      <c r="S32" s="33"/>
      <c r="T32" s="33"/>
      <c r="AB32" s="3"/>
    </row>
    <row r="33" spans="3:16">
      <c r="H33" s="36"/>
      <c r="I33" s="1" t="s">
        <v>266</v>
      </c>
    </row>
    <row r="34" spans="3:16" ht="15.75" thickBot="1">
      <c r="H34" s="36"/>
      <c r="P34" s="1" t="s">
        <v>285</v>
      </c>
    </row>
    <row r="35" spans="3:16" ht="39" thickBot="1">
      <c r="I35" s="222" t="s">
        <v>0</v>
      </c>
      <c r="J35" s="223" t="s">
        <v>1</v>
      </c>
      <c r="K35" s="224" t="s">
        <v>282</v>
      </c>
      <c r="L35" s="224" t="s">
        <v>283</v>
      </c>
      <c r="M35" s="225" t="s">
        <v>284</v>
      </c>
      <c r="N35" s="38" t="s">
        <v>265</v>
      </c>
      <c r="O35" s="38"/>
    </row>
    <row r="36" spans="3:16">
      <c r="I36" s="230">
        <v>1</v>
      </c>
      <c r="J36" s="231" t="s">
        <v>29</v>
      </c>
      <c r="K36" s="232">
        <f>'Tables 1 - 5'!Z85</f>
        <v>22.301856999999998</v>
      </c>
      <c r="L36" s="233">
        <v>6.1335409999999975</v>
      </c>
      <c r="M36" s="234">
        <v>2.6994019999999992</v>
      </c>
      <c r="N36" s="3">
        <v>1.9664210879670989</v>
      </c>
      <c r="O36" s="37"/>
    </row>
    <row r="37" spans="3:16">
      <c r="I37" s="235">
        <v>2</v>
      </c>
      <c r="J37" s="236" t="s">
        <v>30</v>
      </c>
      <c r="K37" s="237">
        <f>'Tables 1 - 5'!Z86</f>
        <v>25.345928000000001</v>
      </c>
      <c r="L37" s="228">
        <v>4.109335999999999</v>
      </c>
      <c r="M37" s="229">
        <v>2.5073000000000008</v>
      </c>
      <c r="N37" s="3">
        <v>1.9664210879670989</v>
      </c>
      <c r="O37" s="37"/>
    </row>
    <row r="38" spans="3:16" ht="15.75" customHeight="1">
      <c r="I38" s="235">
        <v>3</v>
      </c>
      <c r="J38" s="236" t="s">
        <v>31</v>
      </c>
      <c r="K38" s="237">
        <f>'Tables 1 - 5'!Z87</f>
        <v>31.257701999999998</v>
      </c>
      <c r="L38" s="228">
        <v>4.3195249999999987</v>
      </c>
      <c r="M38" s="229">
        <v>2.1514659999999992</v>
      </c>
      <c r="N38" s="3">
        <v>1.9664210879670989</v>
      </c>
      <c r="O38" s="37"/>
    </row>
    <row r="39" spans="3:16">
      <c r="I39" s="235">
        <v>4</v>
      </c>
      <c r="J39" s="236" t="s">
        <v>32</v>
      </c>
      <c r="K39" s="237">
        <f>'Tables 1 - 5'!Z88</f>
        <v>34.382491000000002</v>
      </c>
      <c r="L39" s="228">
        <v>4.7423430000000018</v>
      </c>
      <c r="M39" s="229">
        <v>2.3356390000000005</v>
      </c>
      <c r="N39" s="3">
        <v>1.9664210879670989</v>
      </c>
      <c r="O39" s="37"/>
    </row>
    <row r="40" spans="3:16">
      <c r="I40" s="235">
        <v>5</v>
      </c>
      <c r="J40" s="236" t="s">
        <v>33</v>
      </c>
      <c r="K40" s="237">
        <f>'Tables 1 - 5'!Z89</f>
        <v>34.928455</v>
      </c>
      <c r="L40" s="228">
        <v>4.6798460000000013</v>
      </c>
      <c r="M40" s="229">
        <v>2.2105609999999984</v>
      </c>
      <c r="N40" s="3">
        <v>1.9664210879670989</v>
      </c>
      <c r="O40" s="37"/>
    </row>
    <row r="41" spans="3:16">
      <c r="I41" s="235">
        <v>6</v>
      </c>
      <c r="J41" s="236" t="s">
        <v>34</v>
      </c>
      <c r="K41" s="237">
        <f>'Tables 1 - 5'!Z90</f>
        <v>34.363442999999997</v>
      </c>
      <c r="L41" s="228">
        <v>4.6474559999999983</v>
      </c>
      <c r="M41" s="229">
        <v>2.2956489999999974</v>
      </c>
      <c r="N41" s="3">
        <v>1.9664210879670989</v>
      </c>
      <c r="O41" s="37"/>
    </row>
    <row r="42" spans="3:16">
      <c r="I42" s="235">
        <v>7</v>
      </c>
      <c r="J42" s="236" t="s">
        <v>35</v>
      </c>
      <c r="K42" s="237">
        <f>'Tables 1 - 5'!Z91</f>
        <v>37.590268999999999</v>
      </c>
      <c r="L42" s="228">
        <v>4.490674999999996</v>
      </c>
      <c r="M42" s="229">
        <v>2.0737799999999993</v>
      </c>
      <c r="N42" s="3">
        <v>1.9664210879670989</v>
      </c>
      <c r="O42" s="37"/>
    </row>
    <row r="43" spans="3:16">
      <c r="C43" s="41"/>
      <c r="D43" s="33"/>
      <c r="E43" s="33"/>
      <c r="H43" s="33"/>
      <c r="I43" s="235">
        <v>8</v>
      </c>
      <c r="J43" s="236" t="s">
        <v>36</v>
      </c>
      <c r="K43" s="237">
        <f>'Tables 1 - 5'!Z92</f>
        <v>38.480021999999998</v>
      </c>
      <c r="L43" s="228">
        <v>4.6974629999999991</v>
      </c>
      <c r="M43" s="229">
        <v>2.2279109999999989</v>
      </c>
      <c r="N43" s="3">
        <v>1.9664210879670989</v>
      </c>
      <c r="O43" s="37"/>
    </row>
    <row r="44" spans="3:16">
      <c r="C44" s="40"/>
      <c r="D44" s="33"/>
      <c r="E44" s="33"/>
      <c r="H44" s="33"/>
      <c r="I44" s="235">
        <v>9</v>
      </c>
      <c r="J44" s="236" t="s">
        <v>37</v>
      </c>
      <c r="K44" s="237">
        <f>'Tables 1 - 5'!Z93</f>
        <v>39.595419999999997</v>
      </c>
      <c r="L44" s="228">
        <v>4.9684529999999967</v>
      </c>
      <c r="M44" s="229">
        <v>2.1562160000000006</v>
      </c>
      <c r="N44" s="3">
        <v>1.9664210879670989</v>
      </c>
      <c r="O44" s="37"/>
    </row>
    <row r="45" spans="3:16">
      <c r="C45" s="33"/>
      <c r="D45" s="33"/>
      <c r="E45" s="33"/>
      <c r="H45" s="33"/>
      <c r="I45" s="235">
        <v>10</v>
      </c>
      <c r="J45" s="236" t="s">
        <v>22</v>
      </c>
      <c r="K45" s="237">
        <f>'Tables 1 - 5'!Z94</f>
        <v>36.808838999999999</v>
      </c>
      <c r="L45" s="228">
        <v>4.4916940000000025</v>
      </c>
      <c r="M45" s="229">
        <v>2.0911619999999971</v>
      </c>
      <c r="N45" s="3">
        <v>1.9664210879670989</v>
      </c>
      <c r="O45" s="37"/>
    </row>
    <row r="46" spans="3:16">
      <c r="C46" s="42"/>
      <c r="D46" s="33"/>
      <c r="E46" s="33"/>
      <c r="H46" s="33"/>
      <c r="I46" s="235">
        <v>11</v>
      </c>
      <c r="J46" s="236" t="s">
        <v>38</v>
      </c>
      <c r="K46" s="237">
        <f>'Tables 1 - 5'!Z95</f>
        <v>42.250749999999996</v>
      </c>
      <c r="L46" s="228">
        <v>4.5917129999999986</v>
      </c>
      <c r="M46" s="229">
        <v>2.070057999999996</v>
      </c>
      <c r="N46" s="3">
        <v>1.9664210879670989</v>
      </c>
      <c r="O46" s="37"/>
    </row>
    <row r="47" spans="3:16">
      <c r="C47" s="42"/>
      <c r="D47" s="33"/>
      <c r="E47" s="33"/>
      <c r="H47" s="33"/>
      <c r="I47" s="235">
        <v>12</v>
      </c>
      <c r="J47" s="236" t="s">
        <v>39</v>
      </c>
      <c r="K47" s="237">
        <f>'Tables 1 - 5'!Z96</f>
        <v>44.683548999999999</v>
      </c>
      <c r="L47" s="228">
        <v>6.1357009999999974</v>
      </c>
      <c r="M47" s="229">
        <v>2.0996529999999964</v>
      </c>
      <c r="N47" s="3">
        <v>1.9664210879670989</v>
      </c>
      <c r="O47" s="37"/>
    </row>
    <row r="48" spans="3:16">
      <c r="C48" s="42"/>
      <c r="D48" s="33"/>
      <c r="E48" s="33"/>
      <c r="H48" s="33"/>
      <c r="I48" s="235">
        <v>13</v>
      </c>
      <c r="J48" s="236" t="s">
        <v>40</v>
      </c>
      <c r="K48" s="237">
        <f>'Tables 1 - 5'!Z97</f>
        <v>43.474243999999999</v>
      </c>
      <c r="L48" s="228">
        <v>4.6878029999999953</v>
      </c>
      <c r="M48" s="229">
        <v>2.1125189999999989</v>
      </c>
      <c r="N48" s="3">
        <v>1.9664210879670989</v>
      </c>
      <c r="O48" s="37"/>
      <c r="P48" s="1" t="s">
        <v>56</v>
      </c>
    </row>
    <row r="49" spans="3:22" ht="15.75" thickBot="1">
      <c r="C49" s="42"/>
      <c r="D49" s="33"/>
      <c r="E49" s="33"/>
      <c r="H49" s="33"/>
      <c r="I49" s="238">
        <v>14</v>
      </c>
      <c r="J49" s="239" t="s">
        <v>41</v>
      </c>
      <c r="K49" s="39">
        <f>'Tables 1 - 5'!Z98</f>
        <v>43.186121999999997</v>
      </c>
      <c r="L49" s="240">
        <v>4.4866039999999998</v>
      </c>
      <c r="M49" s="205">
        <v>2.1421149999999969</v>
      </c>
      <c r="N49" s="3">
        <v>1.9664210879670989</v>
      </c>
      <c r="O49" s="37"/>
    </row>
    <row r="50" spans="3:22">
      <c r="C50" s="42"/>
      <c r="D50" s="33"/>
      <c r="E50" s="33"/>
      <c r="H50" s="33"/>
      <c r="I50" s="226"/>
      <c r="J50" s="226"/>
      <c r="K50" s="227"/>
      <c r="L50" s="219"/>
      <c r="M50" s="219"/>
      <c r="N50" s="3"/>
      <c r="O50" s="37"/>
      <c r="P50" s="1" t="s">
        <v>267</v>
      </c>
      <c r="V50" s="1" t="s">
        <v>286</v>
      </c>
    </row>
    <row r="51" spans="3:22" ht="15.75" thickBot="1">
      <c r="C51" s="42"/>
      <c r="D51" s="33"/>
      <c r="E51" s="33"/>
      <c r="H51" s="33"/>
      <c r="I51" s="226"/>
      <c r="J51" s="226"/>
      <c r="K51" s="227"/>
      <c r="L51" s="219"/>
      <c r="M51" s="219"/>
      <c r="N51" s="3"/>
      <c r="O51" s="37"/>
    </row>
    <row r="52" spans="3:22" ht="64.5" thickBot="1">
      <c r="C52" s="43"/>
      <c r="D52" s="33"/>
      <c r="E52" s="33"/>
      <c r="P52" s="222" t="s">
        <v>0</v>
      </c>
      <c r="Q52" s="223" t="s">
        <v>1</v>
      </c>
      <c r="R52" s="224" t="s">
        <v>219</v>
      </c>
      <c r="S52" s="224" t="s">
        <v>220</v>
      </c>
      <c r="T52" s="225" t="s">
        <v>224</v>
      </c>
    </row>
    <row r="53" spans="3:22">
      <c r="C53" s="42"/>
      <c r="D53" s="33"/>
      <c r="E53" s="33"/>
      <c r="P53" s="230">
        <v>1</v>
      </c>
      <c r="Q53" s="231" t="s">
        <v>29</v>
      </c>
      <c r="R53" s="241">
        <f>'Tables 1 - 5'!AA85</f>
        <v>3.2175449999999999</v>
      </c>
      <c r="S53" s="233">
        <v>1.0281549999999999</v>
      </c>
      <c r="T53" s="234">
        <v>0.25888599999999995</v>
      </c>
    </row>
    <row r="54" spans="3:22">
      <c r="C54" s="42"/>
      <c r="D54" s="33"/>
      <c r="E54" s="33"/>
      <c r="P54" s="235">
        <v>2</v>
      </c>
      <c r="Q54" s="236" t="s">
        <v>30</v>
      </c>
      <c r="R54" s="242">
        <f>'Tables 1 - 5'!AA86</f>
        <v>3.3659759999999999</v>
      </c>
      <c r="S54" s="228">
        <v>0.4150459999999998</v>
      </c>
      <c r="T54" s="229">
        <v>0.10901999999999967</v>
      </c>
    </row>
    <row r="55" spans="3:22">
      <c r="C55" s="42"/>
      <c r="D55" s="33"/>
      <c r="E55" s="33"/>
      <c r="P55" s="235">
        <v>3</v>
      </c>
      <c r="Q55" s="236" t="s">
        <v>31</v>
      </c>
      <c r="R55" s="242">
        <f>'Tables 1 - 5'!AA87</f>
        <v>4.1026499999999997</v>
      </c>
      <c r="S55" s="228">
        <v>0.43647199999999975</v>
      </c>
      <c r="T55" s="229">
        <v>0.47246699999999953</v>
      </c>
    </row>
    <row r="56" spans="3:22">
      <c r="C56" s="42"/>
      <c r="D56" s="33"/>
      <c r="E56" s="33"/>
      <c r="P56" s="235">
        <v>4</v>
      </c>
      <c r="Q56" s="236" t="s">
        <v>32</v>
      </c>
      <c r="R56" s="242">
        <f>'Tables 1 - 5'!AA88</f>
        <v>4.694083</v>
      </c>
      <c r="S56" s="228">
        <v>0.45049799999999962</v>
      </c>
      <c r="T56" s="229">
        <v>0.18471599999999988</v>
      </c>
    </row>
    <row r="57" spans="3:22">
      <c r="C57" s="42"/>
      <c r="D57" s="33"/>
      <c r="E57" s="33"/>
      <c r="P57" s="235">
        <v>5</v>
      </c>
      <c r="Q57" s="236" t="s">
        <v>33</v>
      </c>
      <c r="R57" s="242">
        <f>'Tables 1 - 5'!AA89</f>
        <v>4.9877669999999998</v>
      </c>
      <c r="S57" s="228">
        <v>0.87504600000000021</v>
      </c>
      <c r="T57" s="229">
        <v>0.55855299999999986</v>
      </c>
    </row>
    <row r="58" spans="3:22">
      <c r="C58" s="42"/>
      <c r="D58" s="33"/>
      <c r="E58" s="33"/>
      <c r="P58" s="235">
        <v>6</v>
      </c>
      <c r="Q58" s="236" t="s">
        <v>34</v>
      </c>
      <c r="R58" s="242">
        <f>'Tables 1 - 5'!AA90</f>
        <v>5.4743870000000001</v>
      </c>
      <c r="S58" s="228">
        <v>1.2780370000000003</v>
      </c>
      <c r="T58" s="229">
        <v>0.40245700000000006</v>
      </c>
    </row>
    <row r="59" spans="3:22">
      <c r="P59" s="235">
        <v>7</v>
      </c>
      <c r="Q59" s="236" t="s">
        <v>35</v>
      </c>
      <c r="R59" s="242">
        <f>'Tables 1 - 5'!AA91</f>
        <v>5.0340699999999998</v>
      </c>
      <c r="S59" s="228">
        <v>0.44996299999999945</v>
      </c>
      <c r="T59" s="229">
        <v>0.2661389999999999</v>
      </c>
    </row>
    <row r="60" spans="3:22">
      <c r="P60" s="235">
        <v>8</v>
      </c>
      <c r="Q60" s="236" t="s">
        <v>36</v>
      </c>
      <c r="R60" s="242">
        <f>'Tables 1 - 5'!AA92</f>
        <v>5.3246539999999998</v>
      </c>
      <c r="S60" s="228">
        <v>0.58480799999999977</v>
      </c>
      <c r="T60" s="229">
        <v>0.28033299999999972</v>
      </c>
    </row>
    <row r="61" spans="3:22">
      <c r="P61" s="235">
        <v>9</v>
      </c>
      <c r="Q61" s="236" t="s">
        <v>37</v>
      </c>
      <c r="R61" s="242">
        <f>'Tables 1 - 5'!AA93</f>
        <v>5.3237750000000004</v>
      </c>
      <c r="S61" s="228">
        <v>0.57260800000000067</v>
      </c>
      <c r="T61" s="229">
        <v>0.31320000000000014</v>
      </c>
    </row>
    <row r="62" spans="3:22">
      <c r="P62" s="235">
        <v>10</v>
      </c>
      <c r="Q62" s="236" t="s">
        <v>22</v>
      </c>
      <c r="R62" s="242">
        <f>'Tables 1 - 5'!AA94</f>
        <v>5.1305690000000004</v>
      </c>
      <c r="S62" s="228">
        <v>0.86006300000000024</v>
      </c>
      <c r="T62" s="229">
        <v>0.4843680000000008</v>
      </c>
    </row>
    <row r="63" spans="3:22">
      <c r="P63" s="235">
        <v>11</v>
      </c>
      <c r="Q63" s="236" t="s">
        <v>38</v>
      </c>
      <c r="R63" s="242">
        <f>'Tables 1 - 5'!AA95</f>
        <v>5.6071090000000003</v>
      </c>
      <c r="S63" s="228">
        <v>0.43667400000000001</v>
      </c>
      <c r="T63" s="229">
        <v>0.24055000000000071</v>
      </c>
    </row>
    <row r="64" spans="3:22">
      <c r="P64" s="235">
        <v>12</v>
      </c>
      <c r="Q64" s="236" t="s">
        <v>39</v>
      </c>
      <c r="R64" s="242">
        <f>'Tables 1 - 5'!AA96</f>
        <v>5.8056299999999998</v>
      </c>
      <c r="S64" s="228">
        <v>0.66627299999999945</v>
      </c>
      <c r="T64" s="229">
        <v>0.26767499999999966</v>
      </c>
    </row>
    <row r="65" spans="16:20">
      <c r="P65" s="235">
        <v>13</v>
      </c>
      <c r="Q65" s="236" t="s">
        <v>40</v>
      </c>
      <c r="R65" s="242">
        <f>'Tables 1 - 5'!AA97</f>
        <v>5.906091</v>
      </c>
      <c r="S65" s="228">
        <v>0.52576100000000014</v>
      </c>
      <c r="T65" s="229">
        <v>0.32150899999999982</v>
      </c>
    </row>
    <row r="66" spans="16:20" ht="15.75" thickBot="1">
      <c r="P66" s="238">
        <v>14</v>
      </c>
      <c r="Q66" s="239" t="s">
        <v>41</v>
      </c>
      <c r="R66" s="243">
        <f>'Tables 1 - 5'!AA98</f>
        <v>5.6990860000000003</v>
      </c>
      <c r="S66" s="240">
        <v>0.46165000000000056</v>
      </c>
      <c r="T66" s="205">
        <v>0.36513500000000043</v>
      </c>
    </row>
  </sheetData>
  <mergeCells count="1">
    <mergeCell ref="B4:F4"/>
  </mergeCells>
  <pageMargins left="0.7" right="0.7" top="0.75" bottom="0.75" header="0.3" footer="0.3"/>
  <pageSetup paperSize="9" scale="24" orientation="portrait" r:id="rId1"/>
  <ignoredErrors>
    <ignoredError sqref="R54:R66 R53" unlockedFormula="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J23"/>
  <sheetViews>
    <sheetView zoomScale="70" zoomScaleNormal="70" workbookViewId="0">
      <selection activeCell="J20" sqref="J20"/>
    </sheetView>
  </sheetViews>
  <sheetFormatPr defaultRowHeight="15"/>
  <cols>
    <col min="2" max="2" width="37.140625" bestFit="1" customWidth="1"/>
    <col min="3" max="3" width="22.5703125" bestFit="1" customWidth="1"/>
    <col min="4" max="4" width="11.5703125" bestFit="1" customWidth="1"/>
    <col min="5" max="5" width="9.7109375" bestFit="1" customWidth="1"/>
    <col min="6" max="6" width="32.42578125" bestFit="1" customWidth="1"/>
    <col min="7" max="7" width="36.7109375" customWidth="1"/>
    <col min="9" max="9" width="48.85546875" customWidth="1"/>
    <col min="10" max="10" width="19.5703125" bestFit="1" customWidth="1"/>
    <col min="11" max="11" width="11.28515625" customWidth="1"/>
  </cols>
  <sheetData>
    <row r="2" spans="2:9">
      <c r="B2" s="1" t="s">
        <v>288</v>
      </c>
    </row>
    <row r="3" spans="2:9" ht="15.75" thickBot="1"/>
    <row r="4" spans="2:9" ht="26.25" thickBot="1">
      <c r="B4" s="251"/>
      <c r="C4" s="252" t="s">
        <v>251</v>
      </c>
      <c r="D4" s="252" t="s">
        <v>287</v>
      </c>
    </row>
    <row r="5" spans="2:9">
      <c r="B5" s="255" t="s">
        <v>148</v>
      </c>
      <c r="C5" s="340">
        <v>0</v>
      </c>
      <c r="D5" s="340">
        <v>4</v>
      </c>
    </row>
    <row r="6" spans="2:9">
      <c r="B6" s="256" t="s">
        <v>149</v>
      </c>
      <c r="C6" s="341">
        <v>0</v>
      </c>
      <c r="D6" s="341">
        <v>2.2999999999999998</v>
      </c>
    </row>
    <row r="7" spans="2:9" ht="15.75" thickBot="1">
      <c r="B7" s="257" t="s">
        <v>260</v>
      </c>
      <c r="C7" s="342">
        <v>16.7</v>
      </c>
      <c r="D7" s="342">
        <v>33.299999999999997</v>
      </c>
    </row>
    <row r="8" spans="2:9" ht="15.75" thickBot="1">
      <c r="B8" s="253" t="s">
        <v>150</v>
      </c>
      <c r="C8" s="254">
        <f>SUM(C5:C7)</f>
        <v>16.7</v>
      </c>
      <c r="D8" s="254">
        <f>SUM(D5:D7)</f>
        <v>39.599999999999994</v>
      </c>
    </row>
    <row r="9" spans="2:9">
      <c r="F9" s="1" t="s">
        <v>289</v>
      </c>
    </row>
    <row r="10" spans="2:9" ht="15.75" thickBot="1"/>
    <row r="11" spans="2:9" ht="26.25" thickBot="1">
      <c r="F11" s="244" t="s">
        <v>155</v>
      </c>
      <c r="G11" s="172" t="s">
        <v>156</v>
      </c>
    </row>
    <row r="12" spans="2:9">
      <c r="F12" s="208" t="s">
        <v>157</v>
      </c>
      <c r="G12" s="245" t="s">
        <v>158</v>
      </c>
    </row>
    <row r="13" spans="2:9">
      <c r="F13" s="211" t="s">
        <v>159</v>
      </c>
      <c r="G13" s="326" t="s">
        <v>293</v>
      </c>
    </row>
    <row r="14" spans="2:9" ht="15.75" thickBot="1">
      <c r="F14" s="170" t="s">
        <v>160</v>
      </c>
      <c r="G14" s="325" t="s">
        <v>294</v>
      </c>
    </row>
    <row r="15" spans="2:9" ht="19.5" customHeight="1">
      <c r="G15" s="52"/>
      <c r="I15" s="1" t="s">
        <v>290</v>
      </c>
    </row>
    <row r="16" spans="2:9" ht="19.5" customHeight="1" thickBot="1">
      <c r="G16" s="52"/>
    </row>
    <row r="17" spans="7:10" ht="19.5" customHeight="1" thickBot="1">
      <c r="G17" s="52"/>
      <c r="I17" s="244" t="s">
        <v>166</v>
      </c>
      <c r="J17" s="172" t="s">
        <v>167</v>
      </c>
    </row>
    <row r="18" spans="7:10" ht="15.75" thickBot="1">
      <c r="G18" s="52"/>
      <c r="I18" s="324" t="s">
        <v>159</v>
      </c>
      <c r="J18" s="327" t="s">
        <v>295</v>
      </c>
    </row>
    <row r="19" spans="7:10" ht="15.75" thickBot="1">
      <c r="G19" s="52"/>
      <c r="I19" s="324" t="s">
        <v>160</v>
      </c>
      <c r="J19" s="213" t="s">
        <v>168</v>
      </c>
    </row>
    <row r="20" spans="7:10" ht="20.25" customHeight="1">
      <c r="G20" s="52"/>
    </row>
    <row r="21" spans="7:10" ht="21.75" customHeight="1">
      <c r="G21" s="52"/>
    </row>
    <row r="22" spans="7:10" ht="18.75" customHeight="1">
      <c r="G22" s="52"/>
    </row>
    <row r="23" spans="7:10" ht="21" customHeight="1">
      <c r="G23" s="52"/>
    </row>
  </sheetData>
  <pageMargins left="0.7" right="0.7" top="0.75" bottom="0.75" header="0.3" footer="0.3"/>
  <pageSetup paperSize="9" scale="5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H13"/>
  <sheetViews>
    <sheetView workbookViewId="0">
      <selection activeCell="J9" sqref="J9"/>
    </sheetView>
  </sheetViews>
  <sheetFormatPr defaultRowHeight="15"/>
  <cols>
    <col min="2" max="2" width="25.28515625" customWidth="1"/>
    <col min="3" max="3" width="16" bestFit="1" customWidth="1"/>
    <col min="5" max="5" width="21.140625" bestFit="1" customWidth="1"/>
    <col min="6" max="6" width="8.85546875" bestFit="1" customWidth="1"/>
    <col min="7" max="7" width="12.28515625" bestFit="1" customWidth="1"/>
  </cols>
  <sheetData>
    <row r="2" spans="2:8">
      <c r="B2" s="1" t="s">
        <v>291</v>
      </c>
    </row>
    <row r="3" spans="2:8" ht="15.75" thickBot="1"/>
    <row r="4" spans="2:8" ht="26.25" thickBot="1">
      <c r="B4" s="244" t="s">
        <v>169</v>
      </c>
      <c r="C4" s="172" t="s">
        <v>167</v>
      </c>
    </row>
    <row r="5" spans="2:8" ht="15.75" thickBot="1">
      <c r="B5" s="6" t="s">
        <v>170</v>
      </c>
      <c r="C5" s="325" t="s">
        <v>296</v>
      </c>
    </row>
    <row r="6" spans="2:8">
      <c r="B6" s="323"/>
      <c r="C6" s="248"/>
      <c r="E6" s="1" t="s">
        <v>292</v>
      </c>
    </row>
    <row r="7" spans="2:8" ht="15.75" thickBot="1"/>
    <row r="8" spans="2:8" ht="15.75" thickBot="1">
      <c r="E8" s="246" t="s">
        <v>171</v>
      </c>
      <c r="F8" s="247" t="s">
        <v>172</v>
      </c>
      <c r="G8" s="247" t="s">
        <v>297</v>
      </c>
      <c r="H8" s="247" t="s">
        <v>173</v>
      </c>
    </row>
    <row r="9" spans="2:8" ht="15.75" thickBot="1">
      <c r="E9" s="64" t="s">
        <v>237</v>
      </c>
      <c r="F9" s="65" t="s">
        <v>238</v>
      </c>
      <c r="G9" s="343">
        <v>11.8</v>
      </c>
      <c r="H9" s="343">
        <v>11.8</v>
      </c>
    </row>
    <row r="10" spans="2:8" ht="15.75" thickBot="1">
      <c r="E10" s="66" t="s">
        <v>239</v>
      </c>
      <c r="F10" s="65" t="s">
        <v>240</v>
      </c>
      <c r="G10" s="343">
        <v>1517</v>
      </c>
      <c r="H10" s="343">
        <v>-7</v>
      </c>
    </row>
    <row r="11" spans="2:8" ht="15.75" thickBot="1">
      <c r="E11" s="66" t="s">
        <v>241</v>
      </c>
      <c r="F11" s="65" t="s">
        <v>242</v>
      </c>
      <c r="G11" s="343">
        <v>99</v>
      </c>
      <c r="H11" s="343">
        <v>-42</v>
      </c>
    </row>
    <row r="12" spans="2:8" ht="15.75" thickBot="1">
      <c r="E12" s="374" t="s">
        <v>174</v>
      </c>
      <c r="F12" s="65" t="s">
        <v>175</v>
      </c>
      <c r="G12" s="343">
        <v>0</v>
      </c>
      <c r="H12" s="343">
        <v>-14.25</v>
      </c>
    </row>
    <row r="13" spans="2:8" ht="15.75" thickBot="1">
      <c r="E13" s="375"/>
      <c r="F13" s="65" t="s">
        <v>176</v>
      </c>
      <c r="G13" s="343">
        <v>0</v>
      </c>
      <c r="H13" s="343">
        <v>-14.25</v>
      </c>
    </row>
  </sheetData>
  <mergeCells count="1">
    <mergeCell ref="E12:E13"/>
  </mergeCells>
  <pageMargins left="0.7" right="0.7" top="0.75" bottom="0.75" header="0.3" footer="0.3"/>
  <pageSetup paperSize="9" scale="8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zoomScale="65" zoomScaleNormal="65" workbookViewId="0">
      <pane ySplit="5" topLeftCell="A6" activePane="bottomLeft" state="frozen"/>
      <selection activeCell="A3" sqref="A3:L46"/>
      <selection pane="bottomLeft" activeCell="J7" sqref="J7"/>
    </sheetView>
  </sheetViews>
  <sheetFormatPr defaultRowHeight="15"/>
  <cols>
    <col min="1" max="1" width="77.7109375" customWidth="1"/>
    <col min="2" max="2" width="4.28515625" bestFit="1" customWidth="1"/>
    <col min="3" max="3" width="11.85546875" bestFit="1" customWidth="1"/>
    <col min="4" max="4" width="13.5703125" bestFit="1" customWidth="1"/>
    <col min="5" max="5" width="14.85546875" bestFit="1" customWidth="1"/>
    <col min="6" max="8" width="11.140625" bestFit="1" customWidth="1"/>
    <col min="9" max="9" width="71.5703125" bestFit="1" customWidth="1"/>
  </cols>
  <sheetData>
    <row r="1" spans="1:9">
      <c r="A1" t="s">
        <v>197</v>
      </c>
    </row>
    <row r="3" spans="1:9" ht="26.25">
      <c r="A3" s="376" t="s">
        <v>315</v>
      </c>
      <c r="B3" s="376"/>
      <c r="C3" s="376"/>
      <c r="D3" s="376"/>
      <c r="E3" s="83" t="s">
        <v>177</v>
      </c>
      <c r="F3" s="377">
        <v>41908</v>
      </c>
      <c r="G3" s="377"/>
      <c r="H3" s="377"/>
      <c r="I3" s="84"/>
    </row>
    <row r="4" spans="1:9" ht="31.5">
      <c r="A4" s="85" t="s">
        <v>178</v>
      </c>
      <c r="B4" s="85"/>
      <c r="C4" s="86" t="s">
        <v>179</v>
      </c>
      <c r="D4" s="86" t="s">
        <v>180</v>
      </c>
      <c r="E4" s="85" t="s">
        <v>181</v>
      </c>
      <c r="F4" s="87" t="s">
        <v>182</v>
      </c>
      <c r="G4" s="87" t="s">
        <v>183</v>
      </c>
      <c r="H4" s="87" t="s">
        <v>184</v>
      </c>
      <c r="I4" s="378" t="s">
        <v>185</v>
      </c>
    </row>
    <row r="5" spans="1:9" ht="15.75">
      <c r="A5" s="85" t="s">
        <v>186</v>
      </c>
      <c r="B5" s="86"/>
      <c r="C5" s="86"/>
      <c r="D5" s="86"/>
      <c r="E5" s="86"/>
      <c r="F5" s="88" t="s">
        <v>187</v>
      </c>
      <c r="G5" s="89" t="s">
        <v>42</v>
      </c>
      <c r="H5" s="89" t="s">
        <v>43</v>
      </c>
      <c r="I5" s="378"/>
    </row>
    <row r="6" spans="1:9" ht="15.75">
      <c r="A6" s="90" t="s">
        <v>316</v>
      </c>
      <c r="B6" s="91"/>
      <c r="C6" s="92" t="s">
        <v>243</v>
      </c>
      <c r="D6" s="91"/>
      <c r="E6" s="91"/>
      <c r="F6" s="93">
        <v>251.73333333333301</v>
      </c>
      <c r="G6" s="94" t="s">
        <v>243</v>
      </c>
      <c r="H6" s="95" t="s">
        <v>243</v>
      </c>
      <c r="I6" s="96" t="s">
        <v>317</v>
      </c>
    </row>
    <row r="7" spans="1:9" ht="15.75">
      <c r="A7" s="97" t="s">
        <v>318</v>
      </c>
      <c r="B7" s="98"/>
      <c r="C7" s="99" t="s">
        <v>319</v>
      </c>
      <c r="D7" s="100" t="s">
        <v>320</v>
      </c>
      <c r="E7" s="100"/>
      <c r="F7" s="101">
        <v>1.1666890673736021</v>
      </c>
      <c r="G7" s="101" t="s">
        <v>243</v>
      </c>
      <c r="H7" s="101" t="s">
        <v>243</v>
      </c>
      <c r="I7" s="96" t="s">
        <v>321</v>
      </c>
    </row>
    <row r="8" spans="1:9" ht="15.75">
      <c r="A8" s="90" t="s">
        <v>322</v>
      </c>
      <c r="B8" s="91"/>
      <c r="C8" s="102" t="s">
        <v>323</v>
      </c>
      <c r="D8" s="100" t="s">
        <v>320</v>
      </c>
      <c r="E8" s="91"/>
      <c r="F8" s="103">
        <v>5.0000000000000001E-3</v>
      </c>
      <c r="G8" s="103">
        <v>5.0000000000000001E-3</v>
      </c>
      <c r="H8" s="103">
        <v>5.0000000000000001E-3</v>
      </c>
      <c r="I8" s="96" t="s">
        <v>324</v>
      </c>
    </row>
    <row r="9" spans="1:9" ht="15.75">
      <c r="A9" s="97" t="s">
        <v>325</v>
      </c>
      <c r="B9" s="100" t="s">
        <v>326</v>
      </c>
      <c r="C9" s="99" t="s">
        <v>327</v>
      </c>
      <c r="D9" s="100" t="s">
        <v>320</v>
      </c>
      <c r="E9" s="100" t="s">
        <v>328</v>
      </c>
      <c r="F9" s="104">
        <v>1342.2809999999999</v>
      </c>
      <c r="G9" s="104">
        <v>1443.829</v>
      </c>
      <c r="H9" s="104">
        <v>1475.5930000000001</v>
      </c>
      <c r="I9" s="96" t="s">
        <v>329</v>
      </c>
    </row>
    <row r="10" spans="1:9" ht="15.75">
      <c r="A10" s="97" t="s">
        <v>330</v>
      </c>
      <c r="B10" s="100" t="s">
        <v>331</v>
      </c>
      <c r="C10" s="99" t="s">
        <v>332</v>
      </c>
      <c r="D10" s="100" t="s">
        <v>320</v>
      </c>
      <c r="E10" s="100" t="s">
        <v>328</v>
      </c>
      <c r="F10" s="105" t="s">
        <v>243</v>
      </c>
      <c r="G10" s="106">
        <v>-5.5</v>
      </c>
      <c r="H10" s="106">
        <v>-100</v>
      </c>
      <c r="I10" s="96" t="s">
        <v>333</v>
      </c>
    </row>
    <row r="11" spans="1:9" ht="15.75">
      <c r="A11" s="97" t="s">
        <v>334</v>
      </c>
      <c r="B11" s="98" t="s">
        <v>335</v>
      </c>
      <c r="C11" s="99" t="s">
        <v>336</v>
      </c>
      <c r="D11" s="100" t="s">
        <v>320</v>
      </c>
      <c r="E11" s="100" t="s">
        <v>328</v>
      </c>
      <c r="F11" s="107" t="s">
        <v>243</v>
      </c>
      <c r="G11" s="106">
        <v>-0.52728791368496775</v>
      </c>
      <c r="H11" s="106">
        <v>4.7185352974950332</v>
      </c>
      <c r="I11" s="96" t="s">
        <v>337</v>
      </c>
    </row>
    <row r="12" spans="1:9" ht="15.75">
      <c r="A12" s="97" t="s">
        <v>338</v>
      </c>
      <c r="B12" s="98"/>
      <c r="C12" s="99" t="s">
        <v>339</v>
      </c>
      <c r="D12" s="100" t="s">
        <v>320</v>
      </c>
      <c r="E12" s="100" t="s">
        <v>328</v>
      </c>
      <c r="F12" s="108">
        <v>3.1E-2</v>
      </c>
      <c r="G12" s="108">
        <v>3.1E-2</v>
      </c>
      <c r="H12" s="108">
        <v>2.5000000000000001E-2</v>
      </c>
      <c r="I12" s="96" t="s">
        <v>340</v>
      </c>
    </row>
    <row r="13" spans="1:9" ht="15.75">
      <c r="A13" s="97" t="s">
        <v>341</v>
      </c>
      <c r="B13" s="98"/>
      <c r="C13" s="99" t="s">
        <v>342</v>
      </c>
      <c r="D13" s="100" t="s">
        <v>320</v>
      </c>
      <c r="E13" s="100" t="s">
        <v>328</v>
      </c>
      <c r="F13" s="108">
        <v>2.7E-2</v>
      </c>
      <c r="G13" s="108">
        <v>3.1E-2</v>
      </c>
      <c r="H13" s="108">
        <v>3.1E-2</v>
      </c>
      <c r="I13" s="96" t="s">
        <v>340</v>
      </c>
    </row>
    <row r="14" spans="1:9" ht="15.75">
      <c r="A14" s="97" t="s">
        <v>343</v>
      </c>
      <c r="B14" s="98"/>
      <c r="C14" s="99" t="s">
        <v>344</v>
      </c>
      <c r="D14" s="100" t="s">
        <v>320</v>
      </c>
      <c r="E14" s="100" t="s">
        <v>328</v>
      </c>
      <c r="F14" s="108">
        <v>2.5000000000000001E-2</v>
      </c>
      <c r="G14" s="108">
        <v>0.03</v>
      </c>
      <c r="H14" s="108">
        <v>3.3000000000000002E-2</v>
      </c>
      <c r="I14" s="96" t="s">
        <v>340</v>
      </c>
    </row>
    <row r="15" spans="1:9" ht="15.75">
      <c r="A15" s="97" t="s">
        <v>345</v>
      </c>
      <c r="B15" s="98" t="s">
        <v>346</v>
      </c>
      <c r="C15" s="99" t="s">
        <v>347</v>
      </c>
      <c r="D15" s="100" t="s">
        <v>320</v>
      </c>
      <c r="E15" s="100" t="s">
        <v>328</v>
      </c>
      <c r="F15" s="101">
        <v>1.163</v>
      </c>
      <c r="G15" s="101">
        <v>1.2051000000000001</v>
      </c>
      <c r="H15" s="101">
        <v>1.2353000000000001</v>
      </c>
      <c r="I15" s="96" t="s">
        <v>348</v>
      </c>
    </row>
    <row r="16" spans="1:9" ht="15.75">
      <c r="A16" s="109" t="s">
        <v>349</v>
      </c>
      <c r="B16" s="110" t="s">
        <v>350</v>
      </c>
      <c r="C16" s="110" t="s">
        <v>351</v>
      </c>
      <c r="D16" s="110" t="s">
        <v>320</v>
      </c>
      <c r="E16" s="110" t="s">
        <v>328</v>
      </c>
      <c r="F16" s="111">
        <v>1561.072803</v>
      </c>
      <c r="G16" s="111">
        <v>1732.6948432352185</v>
      </c>
      <c r="H16" s="111">
        <v>1705.0988395529957</v>
      </c>
      <c r="I16" s="112"/>
    </row>
    <row r="17" spans="1:9" ht="15.75">
      <c r="A17" s="113" t="s">
        <v>352</v>
      </c>
      <c r="B17" s="98" t="s">
        <v>353</v>
      </c>
      <c r="C17" s="98" t="s">
        <v>354</v>
      </c>
      <c r="D17" s="98" t="s">
        <v>188</v>
      </c>
      <c r="E17" s="98" t="s">
        <v>328</v>
      </c>
      <c r="F17" s="107" t="s">
        <v>243</v>
      </c>
      <c r="G17" s="107" t="s">
        <v>243</v>
      </c>
      <c r="H17" s="106">
        <v>1.244326971489021</v>
      </c>
      <c r="I17" s="96" t="s">
        <v>337</v>
      </c>
    </row>
    <row r="18" spans="1:9" ht="15.75">
      <c r="A18" s="113" t="s">
        <v>355</v>
      </c>
      <c r="B18" s="98" t="s">
        <v>356</v>
      </c>
      <c r="C18" s="98" t="s">
        <v>357</v>
      </c>
      <c r="D18" s="98" t="s">
        <v>188</v>
      </c>
      <c r="E18" s="98" t="s">
        <v>328</v>
      </c>
      <c r="F18" s="107" t="s">
        <v>243</v>
      </c>
      <c r="G18" s="106">
        <v>0.14395339862662926</v>
      </c>
      <c r="H18" s="106">
        <v>1.2424698479711971E-2</v>
      </c>
      <c r="I18" s="96" t="s">
        <v>337</v>
      </c>
    </row>
    <row r="19" spans="1:9" ht="15.75">
      <c r="A19" s="113" t="s">
        <v>358</v>
      </c>
      <c r="B19" s="98" t="s">
        <v>359</v>
      </c>
      <c r="C19" s="98" t="s">
        <v>360</v>
      </c>
      <c r="D19" s="98" t="s">
        <v>188</v>
      </c>
      <c r="E19" s="98" t="s">
        <v>189</v>
      </c>
      <c r="F19" s="107" t="s">
        <v>243</v>
      </c>
      <c r="G19" s="107" t="s">
        <v>243</v>
      </c>
      <c r="H19" s="106">
        <v>2.0350028690453592</v>
      </c>
      <c r="I19" s="96" t="s">
        <v>337</v>
      </c>
    </row>
    <row r="20" spans="1:9" ht="15.75">
      <c r="A20" s="114" t="s">
        <v>361</v>
      </c>
      <c r="B20" s="98" t="s">
        <v>362</v>
      </c>
      <c r="C20" s="98" t="s">
        <v>363</v>
      </c>
      <c r="D20" s="98" t="s">
        <v>188</v>
      </c>
      <c r="E20" s="98" t="s">
        <v>189</v>
      </c>
      <c r="F20" s="107" t="s">
        <v>243</v>
      </c>
      <c r="G20" s="107" t="s">
        <v>243</v>
      </c>
      <c r="H20" s="106">
        <v>3.8492300710225629</v>
      </c>
      <c r="I20" s="96" t="s">
        <v>337</v>
      </c>
    </row>
    <row r="21" spans="1:9" ht="15.75">
      <c r="A21" s="114" t="s">
        <v>364</v>
      </c>
      <c r="B21" s="98" t="s">
        <v>365</v>
      </c>
      <c r="C21" s="98" t="s">
        <v>366</v>
      </c>
      <c r="D21" s="98" t="s">
        <v>188</v>
      </c>
      <c r="E21" s="98" t="s">
        <v>189</v>
      </c>
      <c r="F21" s="106">
        <v>2.5662115399999998</v>
      </c>
      <c r="G21" s="106">
        <v>0</v>
      </c>
      <c r="H21" s="106">
        <v>0</v>
      </c>
      <c r="I21" s="96" t="s">
        <v>367</v>
      </c>
    </row>
    <row r="22" spans="1:9" ht="15.75">
      <c r="A22" s="115" t="s">
        <v>368</v>
      </c>
      <c r="B22" s="116" t="s">
        <v>369</v>
      </c>
      <c r="C22" s="116" t="s">
        <v>370</v>
      </c>
      <c r="D22" s="116" t="s">
        <v>188</v>
      </c>
      <c r="E22" s="116" t="s">
        <v>189</v>
      </c>
      <c r="F22" s="117">
        <v>271.27374789999999</v>
      </c>
      <c r="G22" s="117">
        <v>312.179148</v>
      </c>
      <c r="H22" s="107">
        <v>311.99517143132232</v>
      </c>
      <c r="I22" s="112" t="s">
        <v>371</v>
      </c>
    </row>
    <row r="23" spans="1:9" ht="15.75">
      <c r="A23" s="115" t="s">
        <v>372</v>
      </c>
      <c r="B23" s="116" t="s">
        <v>373</v>
      </c>
      <c r="C23" s="116" t="s">
        <v>374</v>
      </c>
      <c r="D23" s="116" t="s">
        <v>188</v>
      </c>
      <c r="E23" s="116" t="s">
        <v>189</v>
      </c>
      <c r="F23" s="117">
        <v>172.45986191999998</v>
      </c>
      <c r="G23" s="117">
        <v>213.95951766583201</v>
      </c>
      <c r="H23" s="107">
        <v>266.76591363537142</v>
      </c>
      <c r="I23" s="112" t="s">
        <v>375</v>
      </c>
    </row>
    <row r="24" spans="1:9" ht="15.75">
      <c r="A24" s="115" t="s">
        <v>376</v>
      </c>
      <c r="B24" s="116" t="s">
        <v>377</v>
      </c>
      <c r="C24" s="116" t="s">
        <v>190</v>
      </c>
      <c r="D24" s="116" t="s">
        <v>188</v>
      </c>
      <c r="E24" s="116" t="s">
        <v>189</v>
      </c>
      <c r="F24" s="117">
        <v>105.42911884999999</v>
      </c>
      <c r="G24" s="117">
        <v>218.38037349491276</v>
      </c>
      <c r="H24" s="107">
        <v>274.06200707537647</v>
      </c>
      <c r="I24" s="112" t="s">
        <v>378</v>
      </c>
    </row>
    <row r="25" spans="1:9" ht="15.75">
      <c r="A25" s="114" t="s">
        <v>379</v>
      </c>
      <c r="B25" s="98" t="s">
        <v>380</v>
      </c>
      <c r="C25" s="98" t="s">
        <v>381</v>
      </c>
      <c r="D25" s="98" t="s">
        <v>188</v>
      </c>
      <c r="E25" s="98" t="s">
        <v>189</v>
      </c>
      <c r="F25" s="106">
        <v>0.58614454000000005</v>
      </c>
      <c r="G25" s="106">
        <v>0.43733608355648018</v>
      </c>
      <c r="H25" s="106">
        <v>0.44831373358451537</v>
      </c>
      <c r="I25" s="96" t="s">
        <v>337</v>
      </c>
    </row>
    <row r="26" spans="1:9" ht="15.75">
      <c r="A26" s="114" t="s">
        <v>382</v>
      </c>
      <c r="B26" s="98"/>
      <c r="C26" s="98"/>
      <c r="D26" s="98"/>
      <c r="E26" s="98"/>
      <c r="F26" s="106">
        <v>552.31508474999987</v>
      </c>
      <c r="G26" s="106">
        <v>745.10032864292793</v>
      </c>
      <c r="H26" s="106">
        <v>860.41239048569139</v>
      </c>
      <c r="I26" s="96" t="s">
        <v>243</v>
      </c>
    </row>
    <row r="27" spans="1:9" ht="15.75">
      <c r="A27" s="118" t="s">
        <v>383</v>
      </c>
      <c r="B27" s="110" t="s">
        <v>384</v>
      </c>
      <c r="C27" s="110" t="s">
        <v>385</v>
      </c>
      <c r="D27" s="110" t="s">
        <v>386</v>
      </c>
      <c r="E27" s="110" t="s">
        <v>328</v>
      </c>
      <c r="F27" s="111">
        <v>12.431056749367089</v>
      </c>
      <c r="G27" s="111" t="s">
        <v>243</v>
      </c>
      <c r="H27" s="111">
        <v>2.3782114112404407</v>
      </c>
      <c r="I27" s="112"/>
    </row>
    <row r="28" spans="1:9" ht="15.75">
      <c r="A28" s="113" t="s">
        <v>387</v>
      </c>
      <c r="B28" s="98" t="s">
        <v>388</v>
      </c>
      <c r="C28" s="98" t="s">
        <v>389</v>
      </c>
      <c r="D28" s="98" t="s">
        <v>390</v>
      </c>
      <c r="E28" s="98" t="s">
        <v>328</v>
      </c>
      <c r="F28" s="106" t="s">
        <v>243</v>
      </c>
      <c r="G28" s="107" t="s">
        <v>243</v>
      </c>
      <c r="H28" s="106">
        <v>8.6929376015772899</v>
      </c>
      <c r="I28" s="96" t="s">
        <v>391</v>
      </c>
    </row>
    <row r="29" spans="1:9" ht="15.75">
      <c r="A29" s="113" t="s">
        <v>392</v>
      </c>
      <c r="B29" s="98" t="s">
        <v>393</v>
      </c>
      <c r="C29" s="98" t="s">
        <v>394</v>
      </c>
      <c r="D29" s="98" t="s">
        <v>395</v>
      </c>
      <c r="E29" s="98" t="s">
        <v>328</v>
      </c>
      <c r="F29" s="107" t="s">
        <v>243</v>
      </c>
      <c r="G29" s="107" t="s">
        <v>243</v>
      </c>
      <c r="H29" s="106">
        <v>2.9809285884295806</v>
      </c>
      <c r="I29" s="96" t="s">
        <v>391</v>
      </c>
    </row>
    <row r="30" spans="1:9" ht="15.75">
      <c r="A30" s="113" t="s">
        <v>396</v>
      </c>
      <c r="B30" s="98" t="s">
        <v>397</v>
      </c>
      <c r="C30" s="98" t="s">
        <v>398</v>
      </c>
      <c r="D30" s="98" t="s">
        <v>399</v>
      </c>
      <c r="E30" s="98" t="s">
        <v>328</v>
      </c>
      <c r="F30" s="107" t="s">
        <v>243</v>
      </c>
      <c r="G30" s="107" t="s">
        <v>243</v>
      </c>
      <c r="H30" s="106">
        <v>0</v>
      </c>
      <c r="I30" s="96" t="s">
        <v>400</v>
      </c>
    </row>
    <row r="31" spans="1:9" ht="15.75">
      <c r="A31" s="113" t="s">
        <v>401</v>
      </c>
      <c r="B31" s="98" t="s">
        <v>402</v>
      </c>
      <c r="C31" s="98" t="s">
        <v>403</v>
      </c>
      <c r="D31" s="98" t="s">
        <v>320</v>
      </c>
      <c r="E31" s="98" t="s">
        <v>328</v>
      </c>
      <c r="F31" s="107">
        <v>12.431056749367089</v>
      </c>
      <c r="G31" s="107">
        <v>0</v>
      </c>
      <c r="H31" s="106">
        <v>14.052077601247312</v>
      </c>
      <c r="I31" s="96" t="s">
        <v>243</v>
      </c>
    </row>
    <row r="32" spans="1:9" ht="15.75">
      <c r="A32" s="118" t="s">
        <v>404</v>
      </c>
      <c r="B32" s="110" t="s">
        <v>162</v>
      </c>
      <c r="C32" s="110" t="s">
        <v>405</v>
      </c>
      <c r="D32" s="110" t="s">
        <v>406</v>
      </c>
      <c r="E32" s="110" t="s">
        <v>328</v>
      </c>
      <c r="F32" s="111">
        <v>6.0815413890000078</v>
      </c>
      <c r="G32" s="111">
        <v>10.915977512381877</v>
      </c>
      <c r="H32" s="111">
        <v>10.742122689183875</v>
      </c>
      <c r="I32" s="112"/>
    </row>
    <row r="33" spans="1:9" ht="15.75">
      <c r="A33" s="119" t="s">
        <v>313</v>
      </c>
      <c r="B33" s="100" t="s">
        <v>407</v>
      </c>
      <c r="C33" s="100" t="s">
        <v>408</v>
      </c>
      <c r="D33" s="100" t="s">
        <v>409</v>
      </c>
      <c r="E33" s="100" t="s">
        <v>189</v>
      </c>
      <c r="F33" s="117">
        <v>0</v>
      </c>
      <c r="G33" s="117">
        <v>17.849214</v>
      </c>
      <c r="H33" s="117">
        <v>16.676550000000002</v>
      </c>
      <c r="I33" s="96" t="s">
        <v>410</v>
      </c>
    </row>
    <row r="34" spans="1:9" ht="15.75">
      <c r="A34" s="119" t="s">
        <v>411</v>
      </c>
      <c r="B34" s="100" t="s">
        <v>412</v>
      </c>
      <c r="C34" s="100" t="s">
        <v>398</v>
      </c>
      <c r="D34" s="100" t="s">
        <v>399</v>
      </c>
      <c r="E34" s="100" t="s">
        <v>328</v>
      </c>
      <c r="F34" s="117">
        <v>0</v>
      </c>
      <c r="G34" s="117" t="s">
        <v>243</v>
      </c>
      <c r="H34" s="117">
        <v>0</v>
      </c>
      <c r="I34" s="120" t="s">
        <v>413</v>
      </c>
    </row>
    <row r="35" spans="1:9" ht="15.75">
      <c r="A35" s="121" t="s">
        <v>414</v>
      </c>
      <c r="B35" s="100" t="s">
        <v>161</v>
      </c>
      <c r="C35" s="100" t="s">
        <v>415</v>
      </c>
      <c r="D35" s="100" t="s">
        <v>416</v>
      </c>
      <c r="E35" s="100" t="s">
        <v>328</v>
      </c>
      <c r="F35" s="107">
        <v>15.992450216000002</v>
      </c>
      <c r="G35" s="107">
        <v>15.997326508799999</v>
      </c>
      <c r="H35" s="117">
        <v>15.809685636799999</v>
      </c>
      <c r="I35" s="120" t="s">
        <v>337</v>
      </c>
    </row>
    <row r="36" spans="1:9" ht="15.75">
      <c r="A36" s="119" t="s">
        <v>417</v>
      </c>
      <c r="B36" s="100" t="s">
        <v>418</v>
      </c>
      <c r="C36" s="100" t="s">
        <v>419</v>
      </c>
      <c r="D36" s="100" t="s">
        <v>320</v>
      </c>
      <c r="E36" s="100" t="s">
        <v>189</v>
      </c>
      <c r="F36" s="117">
        <v>-1.5721460552370914</v>
      </c>
      <c r="G36" s="117">
        <v>1.9849141507976036</v>
      </c>
      <c r="H36" s="117">
        <v>1.8000000000000007</v>
      </c>
      <c r="I36" s="96" t="s">
        <v>337</v>
      </c>
    </row>
    <row r="37" spans="1:9" ht="15.75">
      <c r="A37" s="119" t="s">
        <v>420</v>
      </c>
      <c r="B37" s="100" t="s">
        <v>421</v>
      </c>
      <c r="C37" s="100" t="s">
        <v>422</v>
      </c>
      <c r="D37" s="100" t="s">
        <v>320</v>
      </c>
      <c r="E37" s="100" t="s">
        <v>189</v>
      </c>
      <c r="F37" s="117">
        <v>-0.38250000000000001</v>
      </c>
      <c r="G37" s="117">
        <v>-0.28187454000000001</v>
      </c>
      <c r="H37" s="117">
        <v>-0.63645300000000005</v>
      </c>
      <c r="I37" s="120" t="s">
        <v>337</v>
      </c>
    </row>
    <row r="38" spans="1:9" ht="15.75">
      <c r="A38" s="119" t="s">
        <v>423</v>
      </c>
      <c r="B38" s="100" t="s">
        <v>424</v>
      </c>
      <c r="C38" s="100" t="s">
        <v>425</v>
      </c>
      <c r="D38" s="100" t="s">
        <v>320</v>
      </c>
      <c r="E38" s="100" t="s">
        <v>328</v>
      </c>
      <c r="F38" s="117">
        <v>-2.6897980800000174</v>
      </c>
      <c r="G38" s="117" t="s">
        <v>243</v>
      </c>
      <c r="H38" s="117">
        <v>56.40066095224217</v>
      </c>
      <c r="I38" s="120" t="s">
        <v>426</v>
      </c>
    </row>
    <row r="39" spans="1:9" ht="15.75">
      <c r="A39" s="122" t="s">
        <v>427</v>
      </c>
      <c r="B39" s="100" t="s">
        <v>428</v>
      </c>
      <c r="C39" s="100" t="s">
        <v>429</v>
      </c>
      <c r="D39" s="100">
        <v>0</v>
      </c>
      <c r="E39" s="100" t="s">
        <v>328</v>
      </c>
      <c r="F39" s="117">
        <v>2143.2484919691301</v>
      </c>
      <c r="G39" s="107">
        <v>2524.2607295101257</v>
      </c>
      <c r="H39" s="117">
        <v>2680.3558739181608</v>
      </c>
      <c r="I39" s="120" t="s">
        <v>243</v>
      </c>
    </row>
    <row r="40" spans="1:9" ht="15.75">
      <c r="A40" s="123" t="s">
        <v>430</v>
      </c>
      <c r="B40" s="124" t="s">
        <v>365</v>
      </c>
      <c r="C40" s="110" t="s">
        <v>243</v>
      </c>
      <c r="D40" s="125"/>
      <c r="E40" s="110" t="s">
        <v>189</v>
      </c>
      <c r="F40" s="111">
        <v>2.5662115399999998</v>
      </c>
      <c r="G40" s="111">
        <v>0</v>
      </c>
      <c r="H40" s="111">
        <v>0</v>
      </c>
      <c r="I40" s="112"/>
    </row>
    <row r="41" spans="1:9" ht="15.75">
      <c r="A41" s="126" t="s">
        <v>431</v>
      </c>
      <c r="B41" s="116" t="s">
        <v>432</v>
      </c>
      <c r="C41" s="110"/>
      <c r="D41" s="109"/>
      <c r="E41" s="116" t="s">
        <v>328</v>
      </c>
      <c r="F41" s="107">
        <v>43.3</v>
      </c>
      <c r="G41" s="107">
        <v>46.954162359999998</v>
      </c>
      <c r="H41" s="107">
        <v>46.954162359999998</v>
      </c>
      <c r="I41" s="112"/>
    </row>
    <row r="42" spans="1:9" ht="15.75">
      <c r="A42" s="127" t="s">
        <v>433</v>
      </c>
      <c r="B42" s="128" t="s">
        <v>434</v>
      </c>
      <c r="C42" s="129"/>
      <c r="D42" s="129"/>
      <c r="E42" s="98" t="s">
        <v>189</v>
      </c>
      <c r="F42" s="106">
        <v>2097.3822804291299</v>
      </c>
      <c r="G42" s="106">
        <v>2477.3065671501258</v>
      </c>
      <c r="H42" s="106">
        <v>2633.401711558161</v>
      </c>
      <c r="I42" s="96" t="s">
        <v>243</v>
      </c>
    </row>
    <row r="43" spans="1:9" ht="15.75">
      <c r="A43" s="130" t="s">
        <v>435</v>
      </c>
      <c r="B43" s="110" t="s">
        <v>436</v>
      </c>
      <c r="C43" s="109" t="s">
        <v>437</v>
      </c>
      <c r="D43" s="109"/>
      <c r="E43" s="110" t="s">
        <v>328</v>
      </c>
      <c r="F43" s="111">
        <v>2089.5655309200001</v>
      </c>
      <c r="G43" s="111" t="s">
        <v>243</v>
      </c>
      <c r="H43" s="111" t="s">
        <v>243</v>
      </c>
      <c r="I43" s="112"/>
    </row>
    <row r="44" spans="1:9" ht="15.75">
      <c r="A44" s="121" t="s">
        <v>438</v>
      </c>
      <c r="B44" s="98" t="s">
        <v>439</v>
      </c>
      <c r="C44" s="98" t="s">
        <v>243</v>
      </c>
      <c r="D44" s="98"/>
      <c r="E44" s="98" t="s">
        <v>328</v>
      </c>
      <c r="F44" s="106">
        <v>-53.682961049129972</v>
      </c>
      <c r="G44" s="107" t="s">
        <v>243</v>
      </c>
      <c r="H44" s="107" t="s">
        <v>243</v>
      </c>
      <c r="I44" s="96" t="s">
        <v>243</v>
      </c>
    </row>
    <row r="45" spans="1:9" ht="15.75">
      <c r="A45" s="131" t="s">
        <v>440</v>
      </c>
      <c r="B45" s="116" t="s">
        <v>243</v>
      </c>
      <c r="C45" s="116" t="s">
        <v>243</v>
      </c>
      <c r="D45" s="116"/>
      <c r="E45" s="116" t="s">
        <v>189</v>
      </c>
      <c r="F45" s="107" t="s">
        <v>243</v>
      </c>
      <c r="G45" s="107">
        <v>0.1777732441985469</v>
      </c>
      <c r="H45" s="107">
        <v>6.1837964114874966E-2</v>
      </c>
      <c r="I45" s="112"/>
    </row>
    <row r="46" spans="1:9" ht="15.75">
      <c r="A46" s="109" t="s">
        <v>441</v>
      </c>
      <c r="B46" s="110" t="s">
        <v>243</v>
      </c>
      <c r="C46" s="110" t="s">
        <v>243</v>
      </c>
      <c r="D46" s="110"/>
      <c r="E46" s="110" t="s">
        <v>189</v>
      </c>
      <c r="F46" s="132" t="s">
        <v>243</v>
      </c>
      <c r="G46" s="132">
        <v>0.18114212667194951</v>
      </c>
      <c r="H46" s="132">
        <v>6.3010023255864356E-2</v>
      </c>
      <c r="I46" s="112"/>
    </row>
    <row r="47" spans="1:9" ht="15.75">
      <c r="A47" s="334"/>
      <c r="B47" s="335"/>
      <c r="C47" s="335"/>
      <c r="D47" s="335"/>
      <c r="E47" s="335"/>
      <c r="F47" s="336"/>
      <c r="G47" s="336"/>
      <c r="H47" s="336"/>
      <c r="I47" s="35"/>
    </row>
    <row r="48" spans="1:9">
      <c r="A48" s="1" t="s">
        <v>196</v>
      </c>
    </row>
    <row r="49" spans="1:8">
      <c r="A49" t="s">
        <v>195</v>
      </c>
    </row>
    <row r="50" spans="1:8">
      <c r="A50" t="s">
        <v>194</v>
      </c>
    </row>
    <row r="51" spans="1:8">
      <c r="A51" t="s">
        <v>193</v>
      </c>
      <c r="F51" s="3"/>
      <c r="G51" s="3"/>
      <c r="H51" s="3"/>
    </row>
    <row r="52" spans="1:8">
      <c r="A52" t="s">
        <v>192</v>
      </c>
    </row>
    <row r="53" spans="1:8">
      <c r="A53" t="s">
        <v>191</v>
      </c>
    </row>
  </sheetData>
  <mergeCells count="3">
    <mergeCell ref="A3:D3"/>
    <mergeCell ref="F3:H3"/>
    <mergeCell ref="I4:I5"/>
  </mergeCells>
  <conditionalFormatting sqref="F7:H7 A6:A15 C6:C15 G10:H10 F11:H33 F36:H47">
    <cfRule type="cellIs" dxfId="12" priority="2" operator="lessThan">
      <formula>0</formula>
    </cfRule>
  </conditionalFormatting>
  <conditionalFormatting sqref="F34:H35">
    <cfRule type="cellIs" dxfId="11" priority="1" operator="lessThan">
      <formula>0</formula>
    </cfRule>
  </conditionalFormatting>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8"/>
  <sheetViews>
    <sheetView zoomScale="75" zoomScaleNormal="75" workbookViewId="0">
      <pane ySplit="5" topLeftCell="A14" activePane="bottomLeft" state="frozen"/>
      <selection activeCell="A3" sqref="A3:L46"/>
      <selection pane="bottomLeft" activeCell="A5" sqref="A5"/>
    </sheetView>
  </sheetViews>
  <sheetFormatPr defaultRowHeight="15"/>
  <cols>
    <col min="1" max="1" width="68.28515625" bestFit="1" customWidth="1"/>
    <col min="2" max="2" width="4.28515625" bestFit="1" customWidth="1"/>
    <col min="3" max="3" width="12.28515625" bestFit="1" customWidth="1"/>
    <col min="4" max="4" width="13.5703125" bestFit="1" customWidth="1"/>
    <col min="5" max="5" width="14.85546875" bestFit="1" customWidth="1"/>
    <col min="6" max="8" width="11.140625" bestFit="1" customWidth="1"/>
    <col min="9" max="9" width="44" bestFit="1" customWidth="1"/>
  </cols>
  <sheetData>
    <row r="1" spans="1:9">
      <c r="A1" t="str">
        <f>'Appendix B NG'!A1</f>
        <v>DRAFT STC-P24.1 Template V1.1</v>
      </c>
    </row>
    <row r="3" spans="1:9" ht="26.25">
      <c r="A3" s="376" t="s">
        <v>442</v>
      </c>
      <c r="B3" s="376"/>
      <c r="C3" s="376"/>
      <c r="D3" s="376"/>
      <c r="E3" s="83" t="s">
        <v>177</v>
      </c>
      <c r="F3" s="377">
        <v>41919</v>
      </c>
      <c r="G3" s="377"/>
      <c r="H3" s="377"/>
      <c r="I3" s="84" t="s">
        <v>243</v>
      </c>
    </row>
    <row r="4" spans="1:9" ht="31.5">
      <c r="A4" s="85" t="s">
        <v>178</v>
      </c>
      <c r="B4" s="85" t="s">
        <v>243</v>
      </c>
      <c r="C4" s="86" t="s">
        <v>179</v>
      </c>
      <c r="D4" s="86" t="s">
        <v>180</v>
      </c>
      <c r="E4" s="85" t="s">
        <v>181</v>
      </c>
      <c r="F4" s="87" t="s">
        <v>182</v>
      </c>
      <c r="G4" s="87" t="s">
        <v>183</v>
      </c>
      <c r="H4" s="87" t="s">
        <v>184</v>
      </c>
      <c r="I4" s="378" t="s">
        <v>185</v>
      </c>
    </row>
    <row r="5" spans="1:9" ht="15.75">
      <c r="A5" s="85" t="s">
        <v>186</v>
      </c>
      <c r="B5" s="86" t="s">
        <v>243</v>
      </c>
      <c r="C5" s="86" t="s">
        <v>243</v>
      </c>
      <c r="D5" s="86" t="s">
        <v>243</v>
      </c>
      <c r="E5" s="86" t="s">
        <v>243</v>
      </c>
      <c r="F5" s="88" t="s">
        <v>187</v>
      </c>
      <c r="G5" s="89" t="s">
        <v>42</v>
      </c>
      <c r="H5" s="89" t="s">
        <v>43</v>
      </c>
      <c r="I5" s="378"/>
    </row>
    <row r="6" spans="1:9" ht="15.75">
      <c r="A6" s="133" t="s">
        <v>316</v>
      </c>
      <c r="B6" s="110" t="s">
        <v>243</v>
      </c>
      <c r="C6" s="134" t="s">
        <v>243</v>
      </c>
      <c r="D6" s="110" t="s">
        <v>243</v>
      </c>
      <c r="E6" s="110" t="s">
        <v>243</v>
      </c>
      <c r="F6" s="135">
        <v>251.73333333333301</v>
      </c>
      <c r="G6" s="135" t="s">
        <v>243</v>
      </c>
      <c r="H6" s="135" t="s">
        <v>243</v>
      </c>
      <c r="I6" s="112" t="s">
        <v>317</v>
      </c>
    </row>
    <row r="7" spans="1:9" ht="15.75">
      <c r="A7" s="136" t="s">
        <v>318</v>
      </c>
      <c r="B7" s="116" t="s">
        <v>243</v>
      </c>
      <c r="C7" s="137" t="s">
        <v>319</v>
      </c>
      <c r="D7" s="116" t="s">
        <v>243</v>
      </c>
      <c r="E7" s="116" t="s">
        <v>243</v>
      </c>
      <c r="F7" s="138">
        <v>1.1666890673736021</v>
      </c>
      <c r="G7" s="138" t="s">
        <v>243</v>
      </c>
      <c r="H7" s="138" t="s">
        <v>243</v>
      </c>
      <c r="I7" s="112" t="s">
        <v>321</v>
      </c>
    </row>
    <row r="8" spans="1:9" ht="15.75">
      <c r="A8" s="133" t="s">
        <v>322</v>
      </c>
      <c r="B8" s="110" t="s">
        <v>243</v>
      </c>
      <c r="C8" s="139" t="s">
        <v>323</v>
      </c>
      <c r="D8" s="110" t="s">
        <v>243</v>
      </c>
      <c r="E8" s="110" t="s">
        <v>243</v>
      </c>
      <c r="F8" s="140">
        <v>5.0000000000000001E-3</v>
      </c>
      <c r="G8" s="140">
        <v>5.0000000000000001E-3</v>
      </c>
      <c r="H8" s="140">
        <v>5.0000000000000001E-3</v>
      </c>
      <c r="I8" s="112" t="s">
        <v>443</v>
      </c>
    </row>
    <row r="9" spans="1:9" ht="15.75">
      <c r="A9" s="97" t="s">
        <v>325</v>
      </c>
      <c r="B9" s="100" t="s">
        <v>326</v>
      </c>
      <c r="C9" s="99" t="s">
        <v>327</v>
      </c>
      <c r="D9" s="100" t="s">
        <v>320</v>
      </c>
      <c r="E9" s="100" t="s">
        <v>328</v>
      </c>
      <c r="F9" s="141">
        <v>225.12200000000001</v>
      </c>
      <c r="G9" s="141">
        <v>236.95</v>
      </c>
      <c r="H9" s="141">
        <v>258.63299999999998</v>
      </c>
      <c r="I9" s="96" t="s">
        <v>329</v>
      </c>
    </row>
    <row r="10" spans="1:9" ht="15.75">
      <c r="A10" s="97" t="s">
        <v>330</v>
      </c>
      <c r="B10" s="100" t="s">
        <v>331</v>
      </c>
      <c r="C10" s="99" t="s">
        <v>332</v>
      </c>
      <c r="D10" s="100" t="s">
        <v>320</v>
      </c>
      <c r="E10" s="100" t="s">
        <v>328</v>
      </c>
      <c r="F10" s="105" t="s">
        <v>243</v>
      </c>
      <c r="G10" s="106">
        <v>6.2</v>
      </c>
      <c r="H10" s="106">
        <v>-22.1</v>
      </c>
      <c r="I10" s="96" t="s">
        <v>333</v>
      </c>
    </row>
    <row r="11" spans="1:9" ht="15.75">
      <c r="A11" s="97" t="s">
        <v>334</v>
      </c>
      <c r="B11" s="100" t="s">
        <v>335</v>
      </c>
      <c r="C11" s="99" t="s">
        <v>336</v>
      </c>
      <c r="D11" s="100" t="s">
        <v>320</v>
      </c>
      <c r="E11" s="100" t="s">
        <v>328</v>
      </c>
      <c r="F11" s="107" t="s">
        <v>243</v>
      </c>
      <c r="G11" s="106">
        <v>-0.1</v>
      </c>
      <c r="H11" s="106">
        <v>0.8</v>
      </c>
      <c r="I11" s="96" t="s">
        <v>337</v>
      </c>
    </row>
    <row r="12" spans="1:9" ht="15.75">
      <c r="A12" s="136" t="s">
        <v>345</v>
      </c>
      <c r="B12" s="116" t="s">
        <v>346</v>
      </c>
      <c r="C12" s="137" t="s">
        <v>347</v>
      </c>
      <c r="D12" s="116" t="s">
        <v>320</v>
      </c>
      <c r="E12" s="116" t="s">
        <v>328</v>
      </c>
      <c r="F12" s="142">
        <v>1.163</v>
      </c>
      <c r="G12" s="142">
        <v>1.2051000000000001</v>
      </c>
      <c r="H12" s="142">
        <v>1.2353000000000001</v>
      </c>
      <c r="I12" s="112" t="s">
        <v>444</v>
      </c>
    </row>
    <row r="13" spans="1:9" ht="15.75">
      <c r="A13" s="109" t="s">
        <v>349</v>
      </c>
      <c r="B13" s="110" t="s">
        <v>350</v>
      </c>
      <c r="C13" s="110" t="s">
        <v>351</v>
      </c>
      <c r="D13" s="110" t="s">
        <v>320</v>
      </c>
      <c r="E13" s="110" t="s">
        <v>328</v>
      </c>
      <c r="F13" s="111">
        <v>261.81688600000001</v>
      </c>
      <c r="G13" s="111">
        <v>292.89955500000002</v>
      </c>
      <c r="H13" s="111">
        <v>293.17745489999999</v>
      </c>
      <c r="I13" s="112" t="s">
        <v>243</v>
      </c>
    </row>
    <row r="14" spans="1:9" ht="15.75">
      <c r="A14" s="113" t="s">
        <v>352</v>
      </c>
      <c r="B14" s="98" t="s">
        <v>353</v>
      </c>
      <c r="C14" s="98" t="s">
        <v>354</v>
      </c>
      <c r="D14" s="98" t="s">
        <v>188</v>
      </c>
      <c r="E14" s="98" t="s">
        <v>328</v>
      </c>
      <c r="F14" s="107" t="s">
        <v>243</v>
      </c>
      <c r="G14" s="107" t="s">
        <v>243</v>
      </c>
      <c r="H14" s="106">
        <v>-19.204663967611335</v>
      </c>
      <c r="I14" s="96" t="s">
        <v>337</v>
      </c>
    </row>
    <row r="15" spans="1:9" ht="15.75">
      <c r="A15" s="113" t="s">
        <v>355</v>
      </c>
      <c r="B15" s="98" t="s">
        <v>356</v>
      </c>
      <c r="C15" s="98" t="s">
        <v>357</v>
      </c>
      <c r="D15" s="98" t="s">
        <v>188</v>
      </c>
      <c r="E15" s="98" t="s">
        <v>328</v>
      </c>
      <c r="F15" s="107" t="s">
        <v>243</v>
      </c>
      <c r="G15" s="106">
        <v>0</v>
      </c>
      <c r="H15" s="106">
        <v>0</v>
      </c>
      <c r="I15" s="96" t="s">
        <v>337</v>
      </c>
    </row>
    <row r="16" spans="1:9" ht="15.75">
      <c r="A16" s="118" t="s">
        <v>445</v>
      </c>
      <c r="B16" s="110" t="s">
        <v>446</v>
      </c>
      <c r="C16" s="110" t="s">
        <v>447</v>
      </c>
      <c r="D16" s="110" t="s">
        <v>188</v>
      </c>
      <c r="E16" s="110" t="s">
        <v>328</v>
      </c>
      <c r="F16" s="111">
        <v>0</v>
      </c>
      <c r="G16" s="111">
        <v>0</v>
      </c>
      <c r="H16" s="111">
        <v>-19.204663967611335</v>
      </c>
      <c r="I16" s="112" t="s">
        <v>243</v>
      </c>
    </row>
    <row r="17" spans="1:9" ht="15.75">
      <c r="A17" s="113" t="s">
        <v>383</v>
      </c>
      <c r="B17" s="98" t="s">
        <v>384</v>
      </c>
      <c r="C17" s="98" t="s">
        <v>385</v>
      </c>
      <c r="D17" s="98" t="s">
        <v>386</v>
      </c>
      <c r="E17" s="98" t="s">
        <v>328</v>
      </c>
      <c r="F17" s="106">
        <v>0.5</v>
      </c>
      <c r="G17" s="107" t="s">
        <v>243</v>
      </c>
      <c r="H17" s="106">
        <v>2.6006315789473686</v>
      </c>
      <c r="I17" s="96" t="s">
        <v>391</v>
      </c>
    </row>
    <row r="18" spans="1:9" ht="15.75">
      <c r="A18" s="113" t="s">
        <v>387</v>
      </c>
      <c r="B18" s="98" t="s">
        <v>388</v>
      </c>
      <c r="C18" s="98" t="s">
        <v>389</v>
      </c>
      <c r="D18" s="98" t="s">
        <v>390</v>
      </c>
      <c r="E18" s="98" t="s">
        <v>328</v>
      </c>
      <c r="F18" s="107" t="s">
        <v>243</v>
      </c>
      <c r="G18" s="107" t="s">
        <v>243</v>
      </c>
      <c r="H18" s="106">
        <v>1.9004615384615384</v>
      </c>
      <c r="I18" s="96" t="s">
        <v>391</v>
      </c>
    </row>
    <row r="19" spans="1:9" ht="15.75">
      <c r="A19" s="113" t="s">
        <v>392</v>
      </c>
      <c r="B19" s="98" t="s">
        <v>393</v>
      </c>
      <c r="C19" s="98" t="s">
        <v>394</v>
      </c>
      <c r="D19" s="98" t="s">
        <v>395</v>
      </c>
      <c r="E19" s="98" t="s">
        <v>328</v>
      </c>
      <c r="F19" s="107" t="s">
        <v>243</v>
      </c>
      <c r="G19" s="107" t="s">
        <v>243</v>
      </c>
      <c r="H19" s="106">
        <v>-0.20004858299595144</v>
      </c>
      <c r="I19" s="96" t="s">
        <v>391</v>
      </c>
    </row>
    <row r="20" spans="1:9" ht="15.75">
      <c r="A20" s="113" t="s">
        <v>396</v>
      </c>
      <c r="B20" s="98" t="s">
        <v>397</v>
      </c>
      <c r="C20" s="98" t="s">
        <v>398</v>
      </c>
      <c r="D20" s="98" t="s">
        <v>399</v>
      </c>
      <c r="E20" s="98" t="s">
        <v>328</v>
      </c>
      <c r="F20" s="107" t="s">
        <v>243</v>
      </c>
      <c r="G20" s="107" t="s">
        <v>243</v>
      </c>
      <c r="H20" s="106">
        <v>0</v>
      </c>
      <c r="I20" s="96" t="s">
        <v>400</v>
      </c>
    </row>
    <row r="21" spans="1:9" ht="15.75">
      <c r="A21" s="113" t="s">
        <v>448</v>
      </c>
      <c r="B21" s="98" t="s">
        <v>449</v>
      </c>
      <c r="C21" s="143" t="s">
        <v>450</v>
      </c>
      <c r="D21" s="98" t="s">
        <v>451</v>
      </c>
      <c r="E21" s="98" t="s">
        <v>452</v>
      </c>
      <c r="F21" s="107" t="s">
        <v>243</v>
      </c>
      <c r="G21" s="107" t="s">
        <v>243</v>
      </c>
      <c r="H21" s="106">
        <v>0</v>
      </c>
      <c r="I21" s="96" t="s">
        <v>391</v>
      </c>
    </row>
    <row r="22" spans="1:9" ht="15.75">
      <c r="A22" s="118" t="s">
        <v>453</v>
      </c>
      <c r="B22" s="110" t="s">
        <v>402</v>
      </c>
      <c r="C22" s="110" t="s">
        <v>403</v>
      </c>
      <c r="D22" s="110" t="s">
        <v>320</v>
      </c>
      <c r="E22" s="110" t="s">
        <v>328</v>
      </c>
      <c r="F22" s="111">
        <v>0.5</v>
      </c>
      <c r="G22" s="111">
        <v>0</v>
      </c>
      <c r="H22" s="111">
        <v>4.3010445344129549</v>
      </c>
      <c r="I22" s="112" t="s">
        <v>243</v>
      </c>
    </row>
    <row r="23" spans="1:9" ht="15.75">
      <c r="A23" s="119" t="s">
        <v>404</v>
      </c>
      <c r="B23" s="100" t="s">
        <v>162</v>
      </c>
      <c r="C23" s="100" t="s">
        <v>405</v>
      </c>
      <c r="D23" s="100" t="s">
        <v>406</v>
      </c>
      <c r="E23" s="100" t="s">
        <v>328</v>
      </c>
      <c r="F23" s="117">
        <v>0.6</v>
      </c>
      <c r="G23" s="117">
        <v>1</v>
      </c>
      <c r="H23" s="117">
        <v>1.2002914979757084</v>
      </c>
      <c r="I23" s="96" t="s">
        <v>391</v>
      </c>
    </row>
    <row r="24" spans="1:9" ht="15.75">
      <c r="A24" s="119" t="s">
        <v>414</v>
      </c>
      <c r="B24" s="100" t="s">
        <v>161</v>
      </c>
      <c r="C24" s="100" t="s">
        <v>415</v>
      </c>
      <c r="D24" s="100" t="s">
        <v>416</v>
      </c>
      <c r="E24" s="100" t="s">
        <v>328</v>
      </c>
      <c r="F24" s="117">
        <v>25.499999999999996</v>
      </c>
      <c r="G24" s="117">
        <v>29.200000000000003</v>
      </c>
      <c r="H24" s="117">
        <v>34.608404858299593</v>
      </c>
      <c r="I24" s="96" t="s">
        <v>337</v>
      </c>
    </row>
    <row r="25" spans="1:9" ht="15.75">
      <c r="A25" s="122" t="s">
        <v>423</v>
      </c>
      <c r="B25" s="100" t="s">
        <v>424</v>
      </c>
      <c r="C25" s="100" t="s">
        <v>425</v>
      </c>
      <c r="D25" s="100" t="s">
        <v>320</v>
      </c>
      <c r="E25" s="100" t="s">
        <v>328</v>
      </c>
      <c r="F25" s="117">
        <v>-0.79999999999999993</v>
      </c>
      <c r="G25" s="107" t="s">
        <v>243</v>
      </c>
      <c r="H25" s="117">
        <v>8.7021133603238852</v>
      </c>
      <c r="I25" s="120" t="s">
        <v>426</v>
      </c>
    </row>
    <row r="26" spans="1:9" ht="15.75">
      <c r="A26" s="123" t="s">
        <v>454</v>
      </c>
      <c r="B26" s="124" t="s">
        <v>428</v>
      </c>
      <c r="C26" s="110" t="s">
        <v>429</v>
      </c>
      <c r="D26" s="125" t="s">
        <v>243</v>
      </c>
      <c r="E26" s="110" t="s">
        <v>328</v>
      </c>
      <c r="F26" s="111">
        <v>287.61688600000002</v>
      </c>
      <c r="G26" s="111">
        <v>323.09955500000001</v>
      </c>
      <c r="H26" s="111">
        <v>322.78464518340076</v>
      </c>
      <c r="I26" s="112" t="s">
        <v>243</v>
      </c>
    </row>
    <row r="27" spans="1:9" ht="15.75">
      <c r="A27" s="144" t="s">
        <v>455</v>
      </c>
      <c r="B27" s="100" t="s">
        <v>432</v>
      </c>
      <c r="C27" s="100" t="s">
        <v>456</v>
      </c>
      <c r="D27" s="121" t="s">
        <v>243</v>
      </c>
      <c r="E27" s="100" t="s">
        <v>452</v>
      </c>
      <c r="F27" s="117">
        <v>7</v>
      </c>
      <c r="G27" s="117">
        <v>7.6999999999999993</v>
      </c>
      <c r="H27" s="117">
        <v>8.0019433198380572</v>
      </c>
      <c r="I27" s="145" t="s">
        <v>457</v>
      </c>
    </row>
    <row r="28" spans="1:9" ht="15.75">
      <c r="A28" s="127" t="s">
        <v>458</v>
      </c>
      <c r="B28" s="128" t="s">
        <v>459</v>
      </c>
      <c r="C28" s="128" t="s">
        <v>460</v>
      </c>
      <c r="D28" s="128" t="s">
        <v>243</v>
      </c>
      <c r="E28" s="98" t="s">
        <v>452</v>
      </c>
      <c r="F28" s="106">
        <v>15.033153641360002</v>
      </c>
      <c r="G28" s="106">
        <v>18.5</v>
      </c>
      <c r="H28" s="106">
        <v>18.791417071916513</v>
      </c>
      <c r="I28" s="145" t="s">
        <v>461</v>
      </c>
    </row>
    <row r="29" spans="1:9" ht="15.75">
      <c r="A29" s="130" t="s">
        <v>462</v>
      </c>
      <c r="B29" s="110" t="s">
        <v>434</v>
      </c>
      <c r="C29" s="110" t="s">
        <v>370</v>
      </c>
      <c r="D29" s="109" t="s">
        <v>243</v>
      </c>
      <c r="E29" s="110" t="s">
        <v>189</v>
      </c>
      <c r="F29" s="111">
        <v>279.58373235864002</v>
      </c>
      <c r="G29" s="111">
        <v>312.299555</v>
      </c>
      <c r="H29" s="111">
        <v>311.99517143132232</v>
      </c>
      <c r="I29" s="112" t="s">
        <v>463</v>
      </c>
    </row>
    <row r="30" spans="1:9" ht="15.75">
      <c r="A30" s="121" t="s">
        <v>435</v>
      </c>
      <c r="B30" s="98" t="s">
        <v>436</v>
      </c>
      <c r="C30" s="98" t="s">
        <v>437</v>
      </c>
      <c r="D30" s="98" t="s">
        <v>243</v>
      </c>
      <c r="E30" s="98" t="s">
        <v>328</v>
      </c>
      <c r="F30" s="106">
        <v>271.3</v>
      </c>
      <c r="G30" s="107" t="s">
        <v>243</v>
      </c>
      <c r="H30" s="107" t="s">
        <v>243</v>
      </c>
      <c r="I30" s="96" t="s">
        <v>337</v>
      </c>
    </row>
    <row r="31" spans="1:9" ht="15.75">
      <c r="A31" s="131" t="s">
        <v>438</v>
      </c>
      <c r="B31" s="116" t="s">
        <v>439</v>
      </c>
      <c r="C31" s="116" t="s">
        <v>243</v>
      </c>
      <c r="D31" s="116" t="s">
        <v>243</v>
      </c>
      <c r="E31" s="116" t="s">
        <v>328</v>
      </c>
      <c r="F31" s="107">
        <v>-8.2837323586400089</v>
      </c>
      <c r="G31" s="107" t="s">
        <v>243</v>
      </c>
      <c r="H31" s="107" t="s">
        <v>243</v>
      </c>
      <c r="I31" s="112" t="s">
        <v>243</v>
      </c>
    </row>
    <row r="32" spans="1:9" ht="15.75">
      <c r="A32" s="109" t="s">
        <v>440</v>
      </c>
      <c r="B32" s="110" t="s">
        <v>243</v>
      </c>
      <c r="C32" s="110" t="s">
        <v>243</v>
      </c>
      <c r="D32" s="110" t="s">
        <v>243</v>
      </c>
      <c r="E32" s="110" t="s">
        <v>328</v>
      </c>
      <c r="F32" s="132" t="s">
        <v>243</v>
      </c>
      <c r="G32" s="132">
        <v>0.12336782270843449</v>
      </c>
      <c r="H32" s="132">
        <v>-9.7465258532858368E-4</v>
      </c>
      <c r="I32" s="112" t="s">
        <v>243</v>
      </c>
    </row>
    <row r="34" spans="1:8">
      <c r="A34" s="1" t="s">
        <v>196</v>
      </c>
    </row>
    <row r="35" spans="1:8">
      <c r="A35" t="s">
        <v>195</v>
      </c>
    </row>
    <row r="36" spans="1:8">
      <c r="A36" t="s">
        <v>194</v>
      </c>
    </row>
    <row r="37" spans="1:8">
      <c r="A37" t="s">
        <v>193</v>
      </c>
      <c r="F37" s="3"/>
      <c r="G37" s="3"/>
      <c r="H37" s="3"/>
    </row>
    <row r="38" spans="1:8">
      <c r="A38" t="s">
        <v>198</v>
      </c>
    </row>
  </sheetData>
  <mergeCells count="3">
    <mergeCell ref="A3:D3"/>
    <mergeCell ref="F3:H3"/>
    <mergeCell ref="I4:I5"/>
  </mergeCells>
  <conditionalFormatting sqref="A8 C8:C12 A10:A12 G10:H10 F11:H32">
    <cfRule type="cellIs" dxfId="10" priority="3" operator="lessThan">
      <formula>0</formula>
    </cfRule>
  </conditionalFormatting>
  <conditionalFormatting sqref="A6:A7 C6:C7 F7:H7">
    <cfRule type="cellIs" dxfId="9" priority="2" operator="lessThan">
      <formula>0</formula>
    </cfRule>
  </conditionalFormatting>
  <conditionalFormatting sqref="A9">
    <cfRule type="cellIs" dxfId="8" priority="1" operator="lessThan">
      <formula>0</formula>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7"/>
  <sheetViews>
    <sheetView zoomScale="75" zoomScaleNormal="75" workbookViewId="0">
      <pane ySplit="5" topLeftCell="A6" activePane="bottomLeft" state="frozen"/>
      <selection activeCell="A3" sqref="A3:L46"/>
      <selection pane="bottomLeft" activeCell="A11" sqref="A11"/>
    </sheetView>
  </sheetViews>
  <sheetFormatPr defaultRowHeight="15"/>
  <cols>
    <col min="1" max="1" width="68.28515625" bestFit="1" customWidth="1"/>
    <col min="2" max="2" width="4.28515625" bestFit="1" customWidth="1"/>
    <col min="3" max="3" width="12.28515625" bestFit="1" customWidth="1"/>
    <col min="4" max="4" width="13.5703125" bestFit="1" customWidth="1"/>
    <col min="5" max="5" width="14.85546875" bestFit="1" customWidth="1"/>
    <col min="6" max="8" width="11.140625" bestFit="1" customWidth="1"/>
    <col min="9" max="9" width="48.5703125" bestFit="1" customWidth="1"/>
  </cols>
  <sheetData>
    <row r="1" spans="1:9">
      <c r="A1" t="str">
        <f>'Appendix B NG'!A1</f>
        <v>DRAFT STC-P24.1 Template V1.1</v>
      </c>
    </row>
    <row r="3" spans="1:9" ht="26.25">
      <c r="A3" s="376" t="s">
        <v>464</v>
      </c>
      <c r="B3" s="376"/>
      <c r="C3" s="376"/>
      <c r="D3" s="376"/>
      <c r="E3" s="83" t="s">
        <v>177</v>
      </c>
      <c r="F3" s="377">
        <v>41919</v>
      </c>
      <c r="G3" s="377"/>
      <c r="H3" s="377"/>
      <c r="I3" s="84" t="s">
        <v>243</v>
      </c>
    </row>
    <row r="4" spans="1:9" ht="31.5">
      <c r="A4" s="85" t="s">
        <v>178</v>
      </c>
      <c r="B4" s="85" t="s">
        <v>243</v>
      </c>
      <c r="C4" s="86" t="s">
        <v>179</v>
      </c>
      <c r="D4" s="86" t="s">
        <v>180</v>
      </c>
      <c r="E4" s="85" t="s">
        <v>181</v>
      </c>
      <c r="F4" s="87" t="s">
        <v>182</v>
      </c>
      <c r="G4" s="87" t="s">
        <v>183</v>
      </c>
      <c r="H4" s="87" t="s">
        <v>184</v>
      </c>
      <c r="I4" s="378" t="s">
        <v>185</v>
      </c>
    </row>
    <row r="5" spans="1:9" ht="15.75">
      <c r="A5" s="85" t="s">
        <v>186</v>
      </c>
      <c r="B5" s="86" t="s">
        <v>243</v>
      </c>
      <c r="C5" s="86" t="s">
        <v>243</v>
      </c>
      <c r="D5" s="86" t="s">
        <v>243</v>
      </c>
      <c r="E5" s="86" t="s">
        <v>243</v>
      </c>
      <c r="F5" s="88" t="s">
        <v>187</v>
      </c>
      <c r="G5" s="89" t="s">
        <v>42</v>
      </c>
      <c r="H5" s="89" t="s">
        <v>43</v>
      </c>
      <c r="I5" s="378"/>
    </row>
    <row r="6" spans="1:9" ht="15.75">
      <c r="A6" s="133" t="s">
        <v>316</v>
      </c>
      <c r="B6" s="110" t="s">
        <v>243</v>
      </c>
      <c r="C6" s="134" t="s">
        <v>243</v>
      </c>
      <c r="D6" s="110" t="s">
        <v>243</v>
      </c>
      <c r="E6" s="110" t="s">
        <v>243</v>
      </c>
      <c r="F6" s="135">
        <v>251.73333333333301</v>
      </c>
      <c r="G6" s="135" t="s">
        <v>243</v>
      </c>
      <c r="H6" s="135" t="s">
        <v>243</v>
      </c>
      <c r="I6" s="112" t="s">
        <v>317</v>
      </c>
    </row>
    <row r="7" spans="1:9" ht="15.75">
      <c r="A7" s="136" t="s">
        <v>318</v>
      </c>
      <c r="B7" s="116" t="s">
        <v>243</v>
      </c>
      <c r="C7" s="137" t="s">
        <v>319</v>
      </c>
      <c r="D7" s="116" t="s">
        <v>243</v>
      </c>
      <c r="E7" s="116" t="s">
        <v>243</v>
      </c>
      <c r="F7" s="138">
        <v>1.1666890673736021</v>
      </c>
      <c r="G7" s="138" t="s">
        <v>243</v>
      </c>
      <c r="H7" s="138" t="s">
        <v>243</v>
      </c>
      <c r="I7" s="112" t="s">
        <v>321</v>
      </c>
    </row>
    <row r="8" spans="1:9" ht="15.75">
      <c r="A8" s="133" t="s">
        <v>322</v>
      </c>
      <c r="B8" s="110" t="s">
        <v>243</v>
      </c>
      <c r="C8" s="139" t="s">
        <v>323</v>
      </c>
      <c r="D8" s="110" t="s">
        <v>243</v>
      </c>
      <c r="E8" s="110" t="s">
        <v>243</v>
      </c>
      <c r="F8" s="140">
        <v>5.0000000000000001E-3</v>
      </c>
      <c r="G8" s="140">
        <v>5.0000000000000001E-3</v>
      </c>
      <c r="H8" s="140">
        <v>5.0000000000000001E-3</v>
      </c>
      <c r="I8" s="112" t="s">
        <v>443</v>
      </c>
    </row>
    <row r="9" spans="1:9" ht="15.75">
      <c r="A9" s="97" t="s">
        <v>325</v>
      </c>
      <c r="B9" s="100" t="s">
        <v>326</v>
      </c>
      <c r="C9" s="99" t="s">
        <v>327</v>
      </c>
      <c r="D9" s="100" t="s">
        <v>320</v>
      </c>
      <c r="E9" s="100" t="s">
        <v>328</v>
      </c>
      <c r="F9" s="146">
        <v>104.53941362532855</v>
      </c>
      <c r="G9" s="146">
        <v>111.51535378505646</v>
      </c>
      <c r="H9" s="146">
        <v>124.139</v>
      </c>
      <c r="I9" s="96" t="s">
        <v>329</v>
      </c>
    </row>
    <row r="10" spans="1:9" ht="15.75">
      <c r="A10" s="97" t="s">
        <v>330</v>
      </c>
      <c r="B10" s="100" t="s">
        <v>331</v>
      </c>
      <c r="C10" s="99" t="s">
        <v>332</v>
      </c>
      <c r="D10" s="100" t="s">
        <v>320</v>
      </c>
      <c r="E10" s="100" t="s">
        <v>328</v>
      </c>
      <c r="F10" s="147" t="s">
        <v>243</v>
      </c>
      <c r="G10" s="146">
        <v>8.6999999999999993</v>
      </c>
      <c r="H10" s="146">
        <v>30</v>
      </c>
      <c r="I10" s="96" t="s">
        <v>333</v>
      </c>
    </row>
    <row r="11" spans="1:9" ht="15.75">
      <c r="A11" s="97" t="s">
        <v>334</v>
      </c>
      <c r="B11" s="100" t="s">
        <v>335</v>
      </c>
      <c r="C11" s="99" t="s">
        <v>336</v>
      </c>
      <c r="D11" s="100" t="s">
        <v>320</v>
      </c>
      <c r="E11" s="100" t="s">
        <v>328</v>
      </c>
      <c r="F11" s="148" t="s">
        <v>243</v>
      </c>
      <c r="G11" s="146">
        <v>0</v>
      </c>
      <c r="H11" s="146">
        <v>0</v>
      </c>
      <c r="I11" s="96" t="s">
        <v>337</v>
      </c>
    </row>
    <row r="12" spans="1:9" ht="15.75">
      <c r="A12" s="136" t="s">
        <v>345</v>
      </c>
      <c r="B12" s="116" t="s">
        <v>346</v>
      </c>
      <c r="C12" s="137" t="s">
        <v>347</v>
      </c>
      <c r="D12" s="116" t="s">
        <v>320</v>
      </c>
      <c r="E12" s="116" t="s">
        <v>328</v>
      </c>
      <c r="F12" s="149">
        <v>1.163</v>
      </c>
      <c r="G12" s="149">
        <v>1.2051000000000001</v>
      </c>
      <c r="H12" s="149">
        <v>1.2353000000000001</v>
      </c>
      <c r="I12" s="112" t="s">
        <v>348</v>
      </c>
    </row>
    <row r="13" spans="1:9" ht="15.75">
      <c r="A13" s="150" t="s">
        <v>349</v>
      </c>
      <c r="B13" s="151" t="s">
        <v>350</v>
      </c>
      <c r="C13" s="151" t="s">
        <v>351</v>
      </c>
      <c r="D13" s="151" t="s">
        <v>320</v>
      </c>
      <c r="E13" s="151" t="s">
        <v>328</v>
      </c>
      <c r="F13" s="152">
        <v>121.57933804625711</v>
      </c>
      <c r="G13" s="152">
        <v>144.87152284637156</v>
      </c>
      <c r="H13" s="152">
        <v>190.40790670000001</v>
      </c>
      <c r="I13" s="153" t="s">
        <v>243</v>
      </c>
    </row>
    <row r="14" spans="1:9" ht="15.75">
      <c r="A14" s="113" t="s">
        <v>352</v>
      </c>
      <c r="B14" s="98" t="s">
        <v>353</v>
      </c>
      <c r="C14" s="98" t="s">
        <v>354</v>
      </c>
      <c r="D14" s="98" t="s">
        <v>188</v>
      </c>
      <c r="E14" s="98" t="s">
        <v>328</v>
      </c>
      <c r="F14" s="148" t="s">
        <v>243</v>
      </c>
      <c r="G14" s="154">
        <v>-10.656000000000001</v>
      </c>
      <c r="H14" s="154">
        <v>0</v>
      </c>
      <c r="I14" s="96" t="s">
        <v>465</v>
      </c>
    </row>
    <row r="15" spans="1:9" ht="15.75">
      <c r="A15" s="113" t="s">
        <v>355</v>
      </c>
      <c r="B15" s="98" t="s">
        <v>356</v>
      </c>
      <c r="C15" s="98" t="s">
        <v>357</v>
      </c>
      <c r="D15" s="98" t="s">
        <v>188</v>
      </c>
      <c r="E15" s="98" t="s">
        <v>328</v>
      </c>
      <c r="F15" s="148" t="s">
        <v>243</v>
      </c>
      <c r="G15" s="154">
        <v>0</v>
      </c>
      <c r="H15" s="154">
        <v>0</v>
      </c>
      <c r="I15" s="96" t="s">
        <v>337</v>
      </c>
    </row>
    <row r="16" spans="1:9" ht="15.75">
      <c r="A16" s="155" t="s">
        <v>445</v>
      </c>
      <c r="B16" s="151" t="s">
        <v>446</v>
      </c>
      <c r="C16" s="151" t="s">
        <v>447</v>
      </c>
      <c r="D16" s="151" t="s">
        <v>188</v>
      </c>
      <c r="E16" s="151" t="s">
        <v>328</v>
      </c>
      <c r="F16" s="152">
        <v>0</v>
      </c>
      <c r="G16" s="152">
        <v>-10.656000000000001</v>
      </c>
      <c r="H16" s="152">
        <v>0</v>
      </c>
      <c r="I16" s="153" t="s">
        <v>243</v>
      </c>
    </row>
    <row r="17" spans="1:9" ht="15.75">
      <c r="A17" s="113" t="s">
        <v>383</v>
      </c>
      <c r="B17" s="98" t="s">
        <v>384</v>
      </c>
      <c r="C17" s="98" t="s">
        <v>385</v>
      </c>
      <c r="D17" s="98" t="s">
        <v>386</v>
      </c>
      <c r="E17" s="98" t="s">
        <v>328</v>
      </c>
      <c r="F17" s="154">
        <v>0</v>
      </c>
      <c r="G17" s="148" t="s">
        <v>243</v>
      </c>
      <c r="H17" s="154">
        <v>0</v>
      </c>
      <c r="I17" s="96" t="s">
        <v>391</v>
      </c>
    </row>
    <row r="18" spans="1:9" ht="15.75">
      <c r="A18" s="113" t="s">
        <v>387</v>
      </c>
      <c r="B18" s="98" t="s">
        <v>388</v>
      </c>
      <c r="C18" s="98" t="s">
        <v>389</v>
      </c>
      <c r="D18" s="98" t="s">
        <v>390</v>
      </c>
      <c r="E18" s="98" t="s">
        <v>328</v>
      </c>
      <c r="F18" s="148" t="s">
        <v>243</v>
      </c>
      <c r="G18" s="148" t="s">
        <v>243</v>
      </c>
      <c r="H18" s="154">
        <v>0</v>
      </c>
      <c r="I18" s="96" t="s">
        <v>391</v>
      </c>
    </row>
    <row r="19" spans="1:9" ht="15.75">
      <c r="A19" s="113" t="s">
        <v>392</v>
      </c>
      <c r="B19" s="98" t="s">
        <v>393</v>
      </c>
      <c r="C19" s="98" t="s">
        <v>394</v>
      </c>
      <c r="D19" s="98" t="s">
        <v>395</v>
      </c>
      <c r="E19" s="98" t="s">
        <v>328</v>
      </c>
      <c r="F19" s="148" t="s">
        <v>243</v>
      </c>
      <c r="G19" s="148" t="s">
        <v>243</v>
      </c>
      <c r="H19" s="154">
        <v>0</v>
      </c>
      <c r="I19" s="96" t="s">
        <v>391</v>
      </c>
    </row>
    <row r="20" spans="1:9" ht="15.75">
      <c r="A20" s="113" t="s">
        <v>396</v>
      </c>
      <c r="B20" s="98" t="s">
        <v>397</v>
      </c>
      <c r="C20" s="98" t="s">
        <v>398</v>
      </c>
      <c r="D20" s="98" t="s">
        <v>399</v>
      </c>
      <c r="E20" s="98" t="s">
        <v>328</v>
      </c>
      <c r="F20" s="148" t="s">
        <v>243</v>
      </c>
      <c r="G20" s="148" t="s">
        <v>243</v>
      </c>
      <c r="H20" s="154">
        <v>0</v>
      </c>
      <c r="I20" s="96" t="s">
        <v>400</v>
      </c>
    </row>
    <row r="21" spans="1:9" ht="15.75">
      <c r="A21" s="113" t="s">
        <v>448</v>
      </c>
      <c r="B21" s="98" t="s">
        <v>449</v>
      </c>
      <c r="C21" s="143" t="s">
        <v>450</v>
      </c>
      <c r="D21" s="98" t="s">
        <v>451</v>
      </c>
      <c r="E21" s="98" t="s">
        <v>452</v>
      </c>
      <c r="F21" s="148" t="s">
        <v>243</v>
      </c>
      <c r="G21" s="148" t="s">
        <v>243</v>
      </c>
      <c r="H21" s="154">
        <v>0</v>
      </c>
      <c r="I21" s="96" t="s">
        <v>391</v>
      </c>
    </row>
    <row r="22" spans="1:9" ht="15.75">
      <c r="A22" s="155" t="s">
        <v>453</v>
      </c>
      <c r="B22" s="151" t="s">
        <v>402</v>
      </c>
      <c r="C22" s="151" t="s">
        <v>403</v>
      </c>
      <c r="D22" s="151" t="s">
        <v>320</v>
      </c>
      <c r="E22" s="151" t="s">
        <v>328</v>
      </c>
      <c r="F22" s="152">
        <v>0</v>
      </c>
      <c r="G22" s="152">
        <v>0</v>
      </c>
      <c r="H22" s="152">
        <v>0</v>
      </c>
      <c r="I22" s="153" t="s">
        <v>243</v>
      </c>
    </row>
    <row r="23" spans="1:9" ht="15.75">
      <c r="A23" s="119" t="s">
        <v>404</v>
      </c>
      <c r="B23" s="100" t="s">
        <v>162</v>
      </c>
      <c r="C23" s="100" t="s">
        <v>405</v>
      </c>
      <c r="D23" s="100" t="s">
        <v>406</v>
      </c>
      <c r="E23" s="100" t="s">
        <v>328</v>
      </c>
      <c r="F23" s="154">
        <v>1.207692</v>
      </c>
      <c r="G23" s="154">
        <v>1.8300000000000003</v>
      </c>
      <c r="H23" s="154">
        <v>1.8313342514581985</v>
      </c>
      <c r="I23" s="96" t="s">
        <v>337</v>
      </c>
    </row>
    <row r="24" spans="1:9" ht="15.75">
      <c r="A24" s="119" t="s">
        <v>414</v>
      </c>
      <c r="B24" s="100" t="s">
        <v>161</v>
      </c>
      <c r="C24" s="100" t="s">
        <v>415</v>
      </c>
      <c r="D24" s="100" t="s">
        <v>416</v>
      </c>
      <c r="E24" s="100" t="s">
        <v>328</v>
      </c>
      <c r="F24" s="154">
        <v>54.473965429454196</v>
      </c>
      <c r="G24" s="154">
        <v>70.802000000000007</v>
      </c>
      <c r="H24" s="154">
        <v>79.584202500000004</v>
      </c>
      <c r="I24" s="96" t="s">
        <v>466</v>
      </c>
    </row>
    <row r="25" spans="1:9" ht="15.75">
      <c r="A25" s="119" t="s">
        <v>467</v>
      </c>
      <c r="B25" s="100" t="s">
        <v>468</v>
      </c>
      <c r="C25" s="100" t="s">
        <v>469</v>
      </c>
      <c r="D25" s="100" t="s">
        <v>386</v>
      </c>
      <c r="E25" s="100" t="s">
        <v>470</v>
      </c>
      <c r="F25" s="154">
        <v>0</v>
      </c>
      <c r="G25" s="154">
        <v>0</v>
      </c>
      <c r="H25" s="154">
        <v>0</v>
      </c>
      <c r="I25" s="96" t="s">
        <v>391</v>
      </c>
    </row>
    <row r="26" spans="1:9" ht="15.75">
      <c r="A26" s="122" t="s">
        <v>423</v>
      </c>
      <c r="B26" s="100" t="s">
        <v>424</v>
      </c>
      <c r="C26" s="100" t="s">
        <v>425</v>
      </c>
      <c r="D26" s="100" t="s">
        <v>320</v>
      </c>
      <c r="E26" s="100" t="s">
        <v>328</v>
      </c>
      <c r="F26" s="154">
        <v>-2.8039499999999902</v>
      </c>
      <c r="G26" s="148" t="s">
        <v>243</v>
      </c>
      <c r="H26" s="154">
        <v>-1.4859776976487189</v>
      </c>
      <c r="I26" s="156" t="s">
        <v>471</v>
      </c>
    </row>
    <row r="27" spans="1:9" ht="15.75">
      <c r="A27" s="123" t="s">
        <v>454</v>
      </c>
      <c r="B27" s="124" t="s">
        <v>428</v>
      </c>
      <c r="C27" s="110" t="s">
        <v>429</v>
      </c>
      <c r="D27" s="125" t="s">
        <v>243</v>
      </c>
      <c r="E27" s="110" t="s">
        <v>328</v>
      </c>
      <c r="F27" s="157">
        <v>174.45704547571131</v>
      </c>
      <c r="G27" s="157">
        <v>206.84752284637159</v>
      </c>
      <c r="H27" s="157">
        <v>270.33746575380951</v>
      </c>
      <c r="I27" s="112" t="s">
        <v>243</v>
      </c>
    </row>
    <row r="28" spans="1:9" ht="15.75">
      <c r="A28" s="126" t="s">
        <v>455</v>
      </c>
      <c r="B28" s="116" t="s">
        <v>432</v>
      </c>
      <c r="C28" s="116" t="s">
        <v>456</v>
      </c>
      <c r="D28" s="131" t="s">
        <v>243</v>
      </c>
      <c r="E28" s="116" t="s">
        <v>452</v>
      </c>
      <c r="F28" s="148">
        <v>0</v>
      </c>
      <c r="G28" s="148">
        <v>0</v>
      </c>
      <c r="H28" s="148">
        <v>0</v>
      </c>
      <c r="I28" s="158" t="s">
        <v>457</v>
      </c>
    </row>
    <row r="29" spans="1:9" ht="15.75">
      <c r="A29" s="127" t="s">
        <v>458</v>
      </c>
      <c r="B29" s="128" t="s">
        <v>459</v>
      </c>
      <c r="C29" s="128" t="s">
        <v>460</v>
      </c>
      <c r="D29" s="128" t="s">
        <v>243</v>
      </c>
      <c r="E29" s="98" t="s">
        <v>452</v>
      </c>
      <c r="F29" s="154">
        <v>3.4750000000000001</v>
      </c>
      <c r="G29" s="154">
        <v>3.4649999999999999</v>
      </c>
      <c r="H29" s="154">
        <v>3.5715521184381083</v>
      </c>
      <c r="I29" s="145" t="s">
        <v>461</v>
      </c>
    </row>
    <row r="30" spans="1:9" ht="15.75">
      <c r="A30" s="130" t="s">
        <v>462</v>
      </c>
      <c r="B30" s="110" t="s">
        <v>434</v>
      </c>
      <c r="C30" s="110" t="s">
        <v>374</v>
      </c>
      <c r="D30" s="109" t="s">
        <v>243</v>
      </c>
      <c r="E30" s="110" t="s">
        <v>189</v>
      </c>
      <c r="F30" s="157">
        <v>170.98204547571132</v>
      </c>
      <c r="G30" s="157">
        <v>203.38252284637159</v>
      </c>
      <c r="H30" s="157">
        <v>266.76591363537142</v>
      </c>
      <c r="I30" s="112" t="s">
        <v>463</v>
      </c>
    </row>
    <row r="31" spans="1:9" ht="15.75">
      <c r="A31" s="121" t="s">
        <v>435</v>
      </c>
      <c r="B31" s="98" t="s">
        <v>436</v>
      </c>
      <c r="C31" s="98" t="s">
        <v>437</v>
      </c>
      <c r="D31" s="98" t="s">
        <v>243</v>
      </c>
      <c r="E31" s="98" t="s">
        <v>328</v>
      </c>
      <c r="F31" s="154">
        <v>175.93455300000002</v>
      </c>
      <c r="G31" s="148" t="s">
        <v>243</v>
      </c>
      <c r="H31" s="148" t="s">
        <v>243</v>
      </c>
      <c r="I31" s="96" t="s">
        <v>337</v>
      </c>
    </row>
    <row r="32" spans="1:9" ht="15.75">
      <c r="A32" s="131" t="s">
        <v>438</v>
      </c>
      <c r="B32" s="116" t="s">
        <v>439</v>
      </c>
      <c r="C32" s="116" t="s">
        <v>243</v>
      </c>
      <c r="D32" s="116" t="s">
        <v>243</v>
      </c>
      <c r="E32" s="116" t="s">
        <v>328</v>
      </c>
      <c r="F32" s="107">
        <v>1.4775075242887112</v>
      </c>
      <c r="G32" s="107" t="s">
        <v>243</v>
      </c>
      <c r="H32" s="107" t="s">
        <v>243</v>
      </c>
      <c r="I32" s="112" t="s">
        <v>243</v>
      </c>
    </row>
    <row r="33" spans="1:9" ht="15.75">
      <c r="A33" s="109" t="s">
        <v>440</v>
      </c>
      <c r="B33" s="110" t="s">
        <v>243</v>
      </c>
      <c r="C33" s="110" t="s">
        <v>243</v>
      </c>
      <c r="D33" s="110" t="s">
        <v>243</v>
      </c>
      <c r="E33" s="110" t="s">
        <v>328</v>
      </c>
      <c r="F33" s="132" t="s">
        <v>243</v>
      </c>
      <c r="G33" s="132">
        <v>0.1856644842421673</v>
      </c>
      <c r="H33" s="132">
        <v>0.30694079403886665</v>
      </c>
      <c r="I33" s="112" t="s">
        <v>243</v>
      </c>
    </row>
    <row r="35" spans="1:9">
      <c r="A35" s="1" t="s">
        <v>196</v>
      </c>
    </row>
    <row r="36" spans="1:9">
      <c r="A36" t="s">
        <v>195</v>
      </c>
      <c r="G36" s="24"/>
      <c r="H36" s="23"/>
    </row>
    <row r="37" spans="1:9">
      <c r="A37" t="s">
        <v>194</v>
      </c>
      <c r="H37" s="22"/>
    </row>
    <row r="38" spans="1:9">
      <c r="A38" t="s">
        <v>193</v>
      </c>
      <c r="F38" s="3"/>
      <c r="G38" s="3"/>
      <c r="H38" s="3"/>
    </row>
    <row r="39" spans="1:9">
      <c r="A39" t="s">
        <v>210</v>
      </c>
    </row>
    <row r="41" spans="1:9">
      <c r="A41" s="18" t="s">
        <v>209</v>
      </c>
    </row>
    <row r="42" spans="1:9" ht="47.25" customHeight="1">
      <c r="A42" s="380" t="s">
        <v>208</v>
      </c>
      <c r="B42" s="380"/>
      <c r="C42" s="380"/>
      <c r="D42" s="380"/>
      <c r="E42" s="380"/>
      <c r="F42" s="380"/>
      <c r="G42" s="380"/>
      <c r="H42" s="380"/>
    </row>
    <row r="44" spans="1:9">
      <c r="A44" s="380" t="s">
        <v>207</v>
      </c>
      <c r="B44" s="379"/>
      <c r="C44" s="379"/>
      <c r="D44" s="379"/>
      <c r="E44" s="379"/>
      <c r="F44" s="379"/>
      <c r="G44" s="379"/>
      <c r="H44" s="379"/>
    </row>
    <row r="45" spans="1:9">
      <c r="A45" s="21" t="s">
        <v>206</v>
      </c>
      <c r="B45" s="20"/>
      <c r="C45" s="20"/>
      <c r="D45" s="20"/>
      <c r="E45" s="20"/>
      <c r="F45" s="20"/>
      <c r="G45" s="20"/>
      <c r="H45" s="20"/>
    </row>
    <row r="46" spans="1:9">
      <c r="A46" s="20"/>
      <c r="B46" s="20"/>
      <c r="C46" s="20"/>
      <c r="D46" s="20"/>
      <c r="E46" s="20"/>
      <c r="F46" s="20"/>
      <c r="G46" s="20"/>
      <c r="H46" s="20"/>
    </row>
    <row r="47" spans="1:9" ht="27.75" customHeight="1">
      <c r="A47" s="379" t="s">
        <v>205</v>
      </c>
      <c r="B47" s="379"/>
      <c r="C47" s="379"/>
      <c r="D47" s="379"/>
      <c r="E47" s="379"/>
      <c r="F47" s="379"/>
      <c r="G47" s="379"/>
      <c r="H47" s="379"/>
    </row>
    <row r="48" spans="1:9">
      <c r="A48" s="21" t="s">
        <v>204</v>
      </c>
      <c r="B48" s="20"/>
      <c r="C48" s="20"/>
      <c r="D48" s="20"/>
      <c r="E48" s="20"/>
      <c r="F48" s="20"/>
      <c r="G48" s="20"/>
      <c r="H48" s="20"/>
    </row>
    <row r="49" spans="1:8">
      <c r="A49" s="20"/>
      <c r="B49" s="20"/>
      <c r="C49" s="20"/>
      <c r="D49" s="20"/>
      <c r="E49" s="20"/>
      <c r="F49" s="20"/>
      <c r="G49" s="20"/>
      <c r="H49" s="20"/>
    </row>
    <row r="50" spans="1:8">
      <c r="A50" s="380" t="s">
        <v>203</v>
      </c>
      <c r="B50" s="379"/>
      <c r="C50" s="379"/>
      <c r="D50" s="379"/>
      <c r="E50" s="379"/>
      <c r="F50" s="379"/>
      <c r="G50" s="379"/>
      <c r="H50" s="379"/>
    </row>
    <row r="52" spans="1:8">
      <c r="A52" s="380" t="s">
        <v>202</v>
      </c>
      <c r="B52" s="380"/>
      <c r="C52" s="380"/>
      <c r="D52" s="380"/>
      <c r="E52" s="380"/>
      <c r="F52" s="380"/>
      <c r="G52" s="380"/>
      <c r="H52" s="380"/>
    </row>
    <row r="54" spans="1:8">
      <c r="A54" s="19" t="s">
        <v>201</v>
      </c>
    </row>
    <row r="56" spans="1:8">
      <c r="A56" s="18" t="s">
        <v>200</v>
      </c>
    </row>
    <row r="57" spans="1:8">
      <c r="A57" t="s">
        <v>199</v>
      </c>
    </row>
  </sheetData>
  <mergeCells count="8">
    <mergeCell ref="I4:I5"/>
    <mergeCell ref="A47:H47"/>
    <mergeCell ref="A50:H50"/>
    <mergeCell ref="A52:H52"/>
    <mergeCell ref="A3:D3"/>
    <mergeCell ref="A42:H42"/>
    <mergeCell ref="A44:H44"/>
    <mergeCell ref="F3:H3"/>
  </mergeCells>
  <conditionalFormatting sqref="A9">
    <cfRule type="cellIs" dxfId="7" priority="4" operator="lessThan">
      <formula>0</formula>
    </cfRule>
  </conditionalFormatting>
  <conditionalFormatting sqref="F7:H7">
    <cfRule type="cellIs" dxfId="6" priority="3" operator="lessThan">
      <formula>0</formula>
    </cfRule>
  </conditionalFormatting>
  <conditionalFormatting sqref="F29:H29">
    <cfRule type="cellIs" dxfId="5" priority="2" operator="lessThan">
      <formula>0</formula>
    </cfRule>
  </conditionalFormatting>
  <conditionalFormatting sqref="F31:H31">
    <cfRule type="cellIs" dxfId="4" priority="1" operator="lessThan">
      <formula>0</formula>
    </cfRule>
  </conditionalFormatting>
  <conditionalFormatting sqref="A8 C8:C12 A10:A12 F11 F12:H26">
    <cfRule type="cellIs" dxfId="3" priority="8" operator="lessThan">
      <formula>0</formula>
    </cfRule>
  </conditionalFormatting>
  <conditionalFormatting sqref="A6:A7 C6:C7">
    <cfRule type="cellIs" dxfId="2" priority="7" operator="lessThan">
      <formula>0</formula>
    </cfRule>
  </conditionalFormatting>
  <conditionalFormatting sqref="F27:H28 F30:H30 F32:H33">
    <cfRule type="cellIs" dxfId="1" priority="6" operator="lessThan">
      <formula>0</formula>
    </cfRule>
  </conditionalFormatting>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3"/>
  <sheetViews>
    <sheetView zoomScale="65" zoomScaleNormal="65" workbookViewId="0">
      <pane ySplit="5" topLeftCell="A6" activePane="bottomLeft" state="frozen"/>
      <selection activeCell="A3" sqref="A3:L46"/>
      <selection pane="bottomLeft" activeCell="A5" sqref="A5"/>
    </sheetView>
  </sheetViews>
  <sheetFormatPr defaultRowHeight="15"/>
  <cols>
    <col min="1" max="1" width="54.140625" bestFit="1" customWidth="1"/>
    <col min="2" max="2" width="11.85546875" bestFit="1" customWidth="1"/>
    <col min="3" max="3" width="13.5703125" bestFit="1" customWidth="1"/>
    <col min="4" max="4" width="14.85546875" bestFit="1" customWidth="1"/>
    <col min="5" max="5" width="14" bestFit="1" customWidth="1"/>
    <col min="6" max="7" width="14.42578125" bestFit="1" customWidth="1"/>
    <col min="8" max="8" width="64.7109375" bestFit="1" customWidth="1"/>
  </cols>
  <sheetData>
    <row r="1" spans="1:8">
      <c r="A1" t="str">
        <f>'Appendix B NG'!A1</f>
        <v>DRAFT STC-P24.1 Template V1.1</v>
      </c>
    </row>
    <row r="3" spans="1:8" ht="26.25">
      <c r="A3" s="376" t="s">
        <v>218</v>
      </c>
      <c r="B3" s="376"/>
      <c r="C3" s="376"/>
      <c r="D3" s="83" t="s">
        <v>177</v>
      </c>
      <c r="E3" s="377">
        <v>41908</v>
      </c>
      <c r="F3" s="377"/>
      <c r="G3" s="377"/>
      <c r="H3" s="84" t="s">
        <v>243</v>
      </c>
    </row>
    <row r="4" spans="1:8" ht="31.5">
      <c r="A4" s="85" t="s">
        <v>178</v>
      </c>
      <c r="B4" s="86" t="s">
        <v>179</v>
      </c>
      <c r="C4" s="86" t="s">
        <v>180</v>
      </c>
      <c r="D4" s="85" t="s">
        <v>181</v>
      </c>
      <c r="E4" s="159" t="s">
        <v>182</v>
      </c>
      <c r="F4" s="160" t="s">
        <v>183</v>
      </c>
      <c r="G4" s="160" t="s">
        <v>184</v>
      </c>
      <c r="H4" s="378" t="s">
        <v>185</v>
      </c>
    </row>
    <row r="5" spans="1:8" ht="15.75">
      <c r="A5" s="85" t="s">
        <v>186</v>
      </c>
      <c r="B5" s="86" t="s">
        <v>243</v>
      </c>
      <c r="C5" s="86" t="s">
        <v>243</v>
      </c>
      <c r="D5" s="86" t="s">
        <v>243</v>
      </c>
      <c r="E5" s="88" t="s">
        <v>187</v>
      </c>
      <c r="F5" s="89" t="s">
        <v>42</v>
      </c>
      <c r="G5" s="89" t="s">
        <v>43</v>
      </c>
      <c r="H5" s="378"/>
    </row>
    <row r="6" spans="1:8" ht="15.75">
      <c r="A6" s="161" t="s">
        <v>135</v>
      </c>
      <c r="B6" s="100" t="s">
        <v>243</v>
      </c>
      <c r="C6" s="100" t="s">
        <v>243</v>
      </c>
      <c r="D6" s="100" t="s">
        <v>243</v>
      </c>
      <c r="E6" s="162">
        <v>5.2953486876210549</v>
      </c>
      <c r="F6" s="163">
        <v>5.4759483870350794</v>
      </c>
      <c r="G6" s="163">
        <v>5.6231069553763762</v>
      </c>
      <c r="H6" s="96" t="s">
        <v>217</v>
      </c>
    </row>
    <row r="7" spans="1:8" ht="15.75">
      <c r="A7" s="161" t="s">
        <v>143</v>
      </c>
      <c r="B7" s="100" t="s">
        <v>243</v>
      </c>
      <c r="C7" s="100" t="s">
        <v>243</v>
      </c>
      <c r="D7" s="100" t="s">
        <v>243</v>
      </c>
      <c r="E7" s="162">
        <v>6.6411712602877699</v>
      </c>
      <c r="F7" s="163">
        <v>6.8531524225899307</v>
      </c>
      <c r="G7" s="163">
        <v>7.0377077124423906</v>
      </c>
      <c r="H7" s="96" t="s">
        <v>217</v>
      </c>
    </row>
    <row r="8" spans="1:8" ht="15.75">
      <c r="A8" s="161" t="s">
        <v>137</v>
      </c>
      <c r="B8" s="100" t="s">
        <v>243</v>
      </c>
      <c r="C8" s="100" t="s">
        <v>243</v>
      </c>
      <c r="D8" s="100" t="s">
        <v>243</v>
      </c>
      <c r="E8" s="162">
        <v>12.123372806025648</v>
      </c>
      <c r="F8" s="163">
        <v>12.491059506303356</v>
      </c>
      <c r="G8" s="163">
        <v>12.825856180834277</v>
      </c>
      <c r="H8" s="96" t="s">
        <v>217</v>
      </c>
    </row>
    <row r="9" spans="1:8" ht="15.75">
      <c r="A9" s="161" t="s">
        <v>142</v>
      </c>
      <c r="B9" s="100" t="s">
        <v>243</v>
      </c>
      <c r="C9" s="100" t="s">
        <v>243</v>
      </c>
      <c r="D9" s="100" t="s">
        <v>243</v>
      </c>
      <c r="E9" s="162">
        <v>7.4836193253529402</v>
      </c>
      <c r="F9" s="163">
        <v>7.7094720644957526</v>
      </c>
      <c r="G9" s="163">
        <v>7.916530381730019</v>
      </c>
      <c r="H9" s="96" t="s">
        <v>217</v>
      </c>
    </row>
    <row r="10" spans="1:8" ht="15.75">
      <c r="A10" s="161" t="s">
        <v>138</v>
      </c>
      <c r="B10" s="100" t="s">
        <v>243</v>
      </c>
      <c r="C10" s="100" t="s">
        <v>243</v>
      </c>
      <c r="D10" s="100" t="s">
        <v>243</v>
      </c>
      <c r="E10" s="162">
        <v>12.628102011646231</v>
      </c>
      <c r="F10" s="163">
        <v>12.926960730569261</v>
      </c>
      <c r="G10" s="163">
        <v>13.273741997078774</v>
      </c>
      <c r="H10" s="96" t="s">
        <v>217</v>
      </c>
    </row>
    <row r="11" spans="1:8" ht="15.75">
      <c r="A11" s="161" t="s">
        <v>139</v>
      </c>
      <c r="B11" s="100" t="s">
        <v>243</v>
      </c>
      <c r="C11" s="100" t="s">
        <v>243</v>
      </c>
      <c r="D11" s="100" t="s">
        <v>243</v>
      </c>
      <c r="E11" s="162">
        <v>15.615237384558517</v>
      </c>
      <c r="F11" s="163">
        <v>18.92412411049645</v>
      </c>
      <c r="G11" s="163">
        <v>19.560242511793295</v>
      </c>
      <c r="H11" s="96" t="s">
        <v>217</v>
      </c>
    </row>
    <row r="12" spans="1:8" ht="15.75">
      <c r="A12" s="161" t="s">
        <v>136</v>
      </c>
      <c r="B12" s="100" t="s">
        <v>243</v>
      </c>
      <c r="C12" s="100" t="s">
        <v>243</v>
      </c>
      <c r="D12" s="100" t="s">
        <v>243</v>
      </c>
      <c r="E12" s="162">
        <v>11.231138376837219</v>
      </c>
      <c r="F12" s="163">
        <v>11.570501887309904</v>
      </c>
      <c r="G12" s="163">
        <v>11.88269520223826</v>
      </c>
      <c r="H12" s="96" t="s">
        <v>217</v>
      </c>
    </row>
    <row r="13" spans="1:8" ht="15.75">
      <c r="A13" s="161" t="s">
        <v>140</v>
      </c>
      <c r="B13" s="100" t="s">
        <v>243</v>
      </c>
      <c r="C13" s="100" t="s">
        <v>243</v>
      </c>
      <c r="D13" s="100" t="s">
        <v>243</v>
      </c>
      <c r="E13" s="162">
        <v>11.419976353258042</v>
      </c>
      <c r="F13" s="163">
        <v>25.999519895629486</v>
      </c>
      <c r="G13" s="163">
        <v>26.697342205356133</v>
      </c>
      <c r="H13" s="96" t="s">
        <v>217</v>
      </c>
    </row>
    <row r="14" spans="1:8" ht="15.75">
      <c r="A14" s="161" t="s">
        <v>141</v>
      </c>
      <c r="B14" s="100" t="s">
        <v>243</v>
      </c>
      <c r="C14" s="100" t="s">
        <v>243</v>
      </c>
      <c r="D14" s="100" t="s">
        <v>243</v>
      </c>
      <c r="E14" s="162">
        <v>22.991152687296371</v>
      </c>
      <c r="F14" s="163">
        <v>37.572952823693697</v>
      </c>
      <c r="G14" s="163">
        <v>37.625199405850104</v>
      </c>
      <c r="H14" s="96" t="s">
        <v>217</v>
      </c>
    </row>
    <row r="15" spans="1:8" ht="15.75">
      <c r="A15" s="161" t="s">
        <v>216</v>
      </c>
      <c r="B15" s="100" t="s">
        <v>243</v>
      </c>
      <c r="C15" s="100" t="s">
        <v>243</v>
      </c>
      <c r="D15" s="100" t="s">
        <v>243</v>
      </c>
      <c r="E15" s="164" t="s">
        <v>243</v>
      </c>
      <c r="F15" s="163">
        <v>78.856681666789854</v>
      </c>
      <c r="G15" s="163">
        <v>98.981868574695994</v>
      </c>
      <c r="H15" s="96" t="s">
        <v>215</v>
      </c>
    </row>
    <row r="16" spans="1:8" ht="15.75">
      <c r="A16" s="161" t="s">
        <v>214</v>
      </c>
      <c r="B16" s="100" t="s">
        <v>243</v>
      </c>
      <c r="C16" s="100" t="s">
        <v>243</v>
      </c>
      <c r="D16" s="100" t="s">
        <v>243</v>
      </c>
      <c r="E16" s="164" t="s">
        <v>243</v>
      </c>
      <c r="F16" s="165" t="s">
        <v>243</v>
      </c>
      <c r="G16" s="163">
        <v>32.637715947980837</v>
      </c>
      <c r="H16" s="96" t="s">
        <v>213</v>
      </c>
    </row>
    <row r="17" spans="1:8" s="1" customFormat="1" ht="15.75">
      <c r="A17" s="161" t="s">
        <v>244</v>
      </c>
      <c r="B17" s="100" t="s">
        <v>243</v>
      </c>
      <c r="C17" s="100" t="s">
        <v>243</v>
      </c>
      <c r="D17" s="100" t="s">
        <v>243</v>
      </c>
      <c r="E17" s="164" t="s">
        <v>243</v>
      </c>
      <c r="F17" s="165" t="s">
        <v>243</v>
      </c>
      <c r="G17" s="165" t="s">
        <v>243</v>
      </c>
      <c r="H17" s="96" t="s">
        <v>245</v>
      </c>
    </row>
    <row r="18" spans="1:8" ht="15.75">
      <c r="A18" s="161" t="s">
        <v>246</v>
      </c>
      <c r="B18" s="100" t="s">
        <v>243</v>
      </c>
      <c r="C18" s="100" t="s">
        <v>243</v>
      </c>
      <c r="D18" s="100" t="s">
        <v>243</v>
      </c>
      <c r="E18" s="166" t="s">
        <v>243</v>
      </c>
      <c r="F18" s="165" t="s">
        <v>243</v>
      </c>
      <c r="G18" s="165" t="s">
        <v>243</v>
      </c>
      <c r="H18" s="96" t="s">
        <v>247</v>
      </c>
    </row>
    <row r="19" spans="1:8" ht="15.75">
      <c r="A19" s="161" t="s">
        <v>248</v>
      </c>
      <c r="B19" s="100" t="s">
        <v>243</v>
      </c>
      <c r="C19" s="100" t="s">
        <v>243</v>
      </c>
      <c r="D19" s="100" t="s">
        <v>243</v>
      </c>
      <c r="E19" s="166" t="s">
        <v>243</v>
      </c>
      <c r="F19" s="165" t="s">
        <v>243</v>
      </c>
      <c r="G19" s="165" t="s">
        <v>243</v>
      </c>
      <c r="H19" s="96" t="s">
        <v>249</v>
      </c>
    </row>
    <row r="20" spans="1:8" ht="15.75">
      <c r="A20" s="151" t="s">
        <v>212</v>
      </c>
      <c r="B20" s="151" t="s">
        <v>190</v>
      </c>
      <c r="C20" s="151" t="s">
        <v>188</v>
      </c>
      <c r="D20" s="151" t="s">
        <v>189</v>
      </c>
      <c r="E20" s="167">
        <v>105.42911889288379</v>
      </c>
      <c r="F20" s="168">
        <v>218.38037349491279</v>
      </c>
      <c r="G20" s="168">
        <v>274.06200707537647</v>
      </c>
      <c r="H20" s="169" t="s">
        <v>243</v>
      </c>
    </row>
    <row r="21" spans="1:8">
      <c r="A21" t="s">
        <v>194</v>
      </c>
    </row>
    <row r="22" spans="1:8">
      <c r="A22" t="s">
        <v>193</v>
      </c>
    </row>
    <row r="23" spans="1:8">
      <c r="A23" t="s">
        <v>211</v>
      </c>
    </row>
  </sheetData>
  <mergeCells count="3">
    <mergeCell ref="A3:C3"/>
    <mergeCell ref="E3:G3"/>
    <mergeCell ref="H4:H5"/>
  </mergeCells>
  <conditionalFormatting sqref="E20:G20">
    <cfRule type="cellIs" dxfId="0" priority="1" operator="lessThan">
      <formula>0</formula>
    </cfRule>
  </conditionalFormatting>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Document_x0020_Owner xmlns="faac5d55-1921-421f-aaab-07690666a227">
      <UserInfo>
        <DisplayName>UK\stuart.boyle</DisplayName>
        <AccountId>253</AccountId>
        <AccountType/>
      </UserInfo>
    </Document_x0020_Owner>
    <Original_x0020_Upload_x0020_Date xmlns="faac5d55-1921-421f-aaab-07690666a227">2014-10-16T23:00:00+00:00</Original_x0020_Upload_x0020_Dat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FB79796030E0745AF0C5DD8AB7C9DB4" ma:contentTypeVersion="3" ma:contentTypeDescription="Create a new document." ma:contentTypeScope="" ma:versionID="9a3e1d7f288bcbf2a5030b15acffb71e">
  <xsd:schema xmlns:xsd="http://www.w3.org/2001/XMLSchema" xmlns:xs="http://www.w3.org/2001/XMLSchema" xmlns:p="http://schemas.microsoft.com/office/2006/metadata/properties" xmlns:ns2="faac5d55-1921-421f-aaab-07690666a227" targetNamespace="http://schemas.microsoft.com/office/2006/metadata/properties" ma:root="true" ma:fieldsID="1fc64e5b8d4eab27e6bd455c55b46aa4" ns2:_="">
    <xsd:import namespace="faac5d55-1921-421f-aaab-07690666a227"/>
    <xsd:element name="properties">
      <xsd:complexType>
        <xsd:sequence>
          <xsd:element name="documentManagement">
            <xsd:complexType>
              <xsd:all>
                <xsd:element ref="ns2:Original_x0020_Upload_x0020_Date" minOccurs="0"/>
                <xsd:element ref="ns2:Document_x0020_Own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aac5d55-1921-421f-aaab-07690666a227" elementFormDefault="qualified">
    <xsd:import namespace="http://schemas.microsoft.com/office/2006/documentManagement/types"/>
    <xsd:import namespace="http://schemas.microsoft.com/office/infopath/2007/PartnerControls"/>
    <xsd:element name="Original_x0020_Upload_x0020_Date" ma:index="8" nillable="true" ma:displayName="Original Upload Date" ma:format="DateOnly" ma:internalName="Original_x0020_Upload_x0020_Date">
      <xsd:simpleType>
        <xsd:restriction base="dms:DateTime"/>
      </xsd:simpleType>
    </xsd:element>
    <xsd:element name="Document_x0020_Owner" ma:index="9" nillable="true" ma:displayName="Document Owner" ma:list="UserInfo" ma:SharePointGroup="0" ma:internalName="Document_x0020_Owner"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1A57374-BE6D-48FE-A695-B24B16FF51E9}">
  <ds:schemaRefs>
    <ds:schemaRef ds:uri="http://purl.org/dc/elements/1.1/"/>
    <ds:schemaRef ds:uri="http://schemas.microsoft.com/office/infopath/2007/PartnerControls"/>
    <ds:schemaRef ds:uri="http://purl.org/dc/terms/"/>
    <ds:schemaRef ds:uri="http://schemas.microsoft.com/office/2006/metadata/properties"/>
    <ds:schemaRef ds:uri="http://schemas.openxmlformats.org/package/2006/metadata/core-properties"/>
    <ds:schemaRef ds:uri="http://purl.org/dc/dcmitype/"/>
    <ds:schemaRef ds:uri="http://schemas.microsoft.com/office/2006/documentManagement/types"/>
    <ds:schemaRef ds:uri="faac5d55-1921-421f-aaab-07690666a227"/>
    <ds:schemaRef ds:uri="http://www.w3.org/XML/1998/namespace"/>
  </ds:schemaRefs>
</ds:datastoreItem>
</file>

<file path=customXml/itemProps2.xml><?xml version="1.0" encoding="utf-8"?>
<ds:datastoreItem xmlns:ds="http://schemas.openxmlformats.org/officeDocument/2006/customXml" ds:itemID="{63DFC5A2-2125-4767-AF33-7FFD48F654E9}">
  <ds:schemaRefs>
    <ds:schemaRef ds:uri="http://schemas.microsoft.com/sharepoint/v3/contenttype/forms"/>
  </ds:schemaRefs>
</ds:datastoreItem>
</file>

<file path=customXml/itemProps3.xml><?xml version="1.0" encoding="utf-8"?>
<ds:datastoreItem xmlns:ds="http://schemas.openxmlformats.org/officeDocument/2006/customXml" ds:itemID="{10EB05E7-420B-4F2B-B434-D112B01EF99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aac5d55-1921-421f-aaab-07690666a22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vt:i4>
      </vt:variant>
    </vt:vector>
  </HeadingPairs>
  <TitlesOfParts>
    <vt:vector size="10" baseType="lpstr">
      <vt:lpstr>Tables 1 - 5</vt:lpstr>
      <vt:lpstr>Tables 6 - 11</vt:lpstr>
      <vt:lpstr>Tables 12 - 14</vt:lpstr>
      <vt:lpstr>Tables 15 - 17 </vt:lpstr>
      <vt:lpstr>Tables 18 - 19</vt:lpstr>
      <vt:lpstr>Appendix B NG</vt:lpstr>
      <vt:lpstr> Appendix B SPT</vt:lpstr>
      <vt:lpstr> Appendix B SHETL</vt:lpstr>
      <vt:lpstr>Appendix B OFTO</vt:lpstr>
      <vt:lpstr>'Tables 6 - 11'!_ftnref1</vt:lpstr>
    </vt:vector>
  </TitlesOfParts>
  <Company>National Grid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Quarterly Update 15_16 Oct 2014 Tables</dc:title>
  <dc:creator>Damian.Clough</dc:creator>
  <cp:lastModifiedBy>National Grid</cp:lastModifiedBy>
  <cp:lastPrinted>2014-10-15T08:54:07Z</cp:lastPrinted>
  <dcterms:created xsi:type="dcterms:W3CDTF">2014-06-30T09:21:39Z</dcterms:created>
  <dcterms:modified xsi:type="dcterms:W3CDTF">2015-10-01T16:00:29Z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0x0101000FB79796030E0745AF0C5DD8AB7C9DB4</vt:lpwstr>
  </property>
</Properties>
</file>