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\ngdfs\Shared\NGDSSWRK002\T2 Finance\50. Submission documents\50.3 Dec Submission\Final Submission\NGET\"/>
    </mc:Choice>
  </mc:AlternateContent>
  <xr:revisionPtr revIDLastSave="0" documentId="8_{AB577F16-6164-48D9-AF29-F868BA5F97D5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Scenario key" sheetId="20" r:id="rId1"/>
    <sheet name="Summary" sheetId="19" r:id="rId2"/>
    <sheet name="Base" sheetId="2" r:id="rId3"/>
    <sheet name="+1% RfR" sheetId="3" r:id="rId4"/>
    <sheet name="-1% RfR" sheetId="4" r:id="rId5"/>
    <sheet name="+1% inflation" sheetId="5" r:id="rId6"/>
    <sheet name="-1% inflation" sheetId="6" r:id="rId7"/>
    <sheet name="+0.5% inflation wedge" sheetId="7" r:id="rId8"/>
    <sheet name="-0.5% inflation wedge" sheetId="8" r:id="rId9"/>
    <sheet name="+5% index linked debt" sheetId="9" r:id="rId10"/>
    <sheet name="-5% index linked debt" sheetId="10" r:id="rId11"/>
    <sheet name="10% totex overspend" sheetId="11" r:id="rId12"/>
    <sheet name="10% totex underspend" sheetId="12" r:id="rId13"/>
    <sheet name="+2% RoRE" sheetId="13" r:id="rId14"/>
    <sheet name="-2% RoRE" sheetId="14" r:id="rId15"/>
    <sheet name="inc UM spend" sheetId="15" r:id="rId16"/>
    <sheet name="inc UM &amp; competable spend" sheetId="16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15" i="3" l="1"/>
  <c r="AF15" i="3"/>
  <c r="AE15" i="3"/>
  <c r="AD15" i="3"/>
  <c r="AC15" i="3"/>
  <c r="AB15" i="3"/>
  <c r="AA15" i="3"/>
  <c r="Z15" i="3"/>
  <c r="Y15" i="3"/>
  <c r="X15" i="3"/>
  <c r="AG13" i="3"/>
  <c r="AF13" i="3"/>
  <c r="AE13" i="3"/>
  <c r="AD13" i="3"/>
  <c r="AC13" i="3"/>
  <c r="AB13" i="3"/>
  <c r="AA13" i="3"/>
  <c r="Z13" i="3"/>
  <c r="Y13" i="3"/>
  <c r="X13" i="3"/>
  <c r="AG11" i="3"/>
  <c r="AF11" i="3"/>
  <c r="AE11" i="3"/>
  <c r="AD11" i="3"/>
  <c r="AC11" i="3"/>
  <c r="AB11" i="3"/>
  <c r="AA11" i="3"/>
  <c r="Z11" i="3"/>
  <c r="Y11" i="3"/>
  <c r="X11" i="3"/>
  <c r="AG8" i="3"/>
  <c r="AF8" i="3"/>
  <c r="AE8" i="3"/>
  <c r="AD8" i="3"/>
  <c r="AC8" i="3"/>
  <c r="AB8" i="3"/>
  <c r="AA8" i="3"/>
  <c r="Z8" i="3"/>
  <c r="Y8" i="3"/>
  <c r="X8" i="3"/>
  <c r="AG15" i="4"/>
  <c r="AF15" i="4"/>
  <c r="AE15" i="4"/>
  <c r="AD15" i="4"/>
  <c r="AC15" i="4"/>
  <c r="AB15" i="4"/>
  <c r="AA15" i="4"/>
  <c r="Z15" i="4"/>
  <c r="Y15" i="4"/>
  <c r="X15" i="4"/>
  <c r="AG13" i="4"/>
  <c r="AF13" i="4"/>
  <c r="AE13" i="4"/>
  <c r="AD13" i="4"/>
  <c r="AC13" i="4"/>
  <c r="AB13" i="4"/>
  <c r="AA13" i="4"/>
  <c r="Z13" i="4"/>
  <c r="Y13" i="4"/>
  <c r="X13" i="4"/>
  <c r="AG11" i="4"/>
  <c r="AF11" i="4"/>
  <c r="AE11" i="4"/>
  <c r="AD11" i="4"/>
  <c r="AC11" i="4"/>
  <c r="AB11" i="4"/>
  <c r="AA11" i="4"/>
  <c r="Z11" i="4"/>
  <c r="Y11" i="4"/>
  <c r="X11" i="4"/>
  <c r="AG8" i="4"/>
  <c r="AF8" i="4"/>
  <c r="AE8" i="4"/>
  <c r="AD8" i="4"/>
  <c r="AC8" i="4"/>
  <c r="AB8" i="4"/>
  <c r="AA8" i="4"/>
  <c r="Z8" i="4"/>
  <c r="Y8" i="4"/>
  <c r="X8" i="4"/>
  <c r="AG15" i="5"/>
  <c r="AF15" i="5"/>
  <c r="AE15" i="5"/>
  <c r="AD15" i="5"/>
  <c r="AC15" i="5"/>
  <c r="AB15" i="5"/>
  <c r="AA15" i="5"/>
  <c r="Z15" i="5"/>
  <c r="Y15" i="5"/>
  <c r="X15" i="5"/>
  <c r="AG13" i="5"/>
  <c r="AF13" i="5"/>
  <c r="AE13" i="5"/>
  <c r="AD13" i="5"/>
  <c r="AC13" i="5"/>
  <c r="AB13" i="5"/>
  <c r="AA13" i="5"/>
  <c r="Z13" i="5"/>
  <c r="Y13" i="5"/>
  <c r="X13" i="5"/>
  <c r="AG11" i="5"/>
  <c r="AF11" i="5"/>
  <c r="AE11" i="5"/>
  <c r="AD11" i="5"/>
  <c r="AC11" i="5"/>
  <c r="AB11" i="5"/>
  <c r="AA11" i="5"/>
  <c r="Z11" i="5"/>
  <c r="Y11" i="5"/>
  <c r="X11" i="5"/>
  <c r="AG8" i="5"/>
  <c r="AF8" i="5"/>
  <c r="AE8" i="5"/>
  <c r="AD8" i="5"/>
  <c r="AC8" i="5"/>
  <c r="AB8" i="5"/>
  <c r="AA8" i="5"/>
  <c r="Z8" i="5"/>
  <c r="Y8" i="5"/>
  <c r="X8" i="5"/>
  <c r="AG15" i="6"/>
  <c r="AF15" i="6"/>
  <c r="AE15" i="6"/>
  <c r="AD15" i="6"/>
  <c r="AC15" i="6"/>
  <c r="AB15" i="6"/>
  <c r="AA15" i="6"/>
  <c r="Z15" i="6"/>
  <c r="Y15" i="6"/>
  <c r="X15" i="6"/>
  <c r="AG13" i="6"/>
  <c r="AF13" i="6"/>
  <c r="AE13" i="6"/>
  <c r="AD13" i="6"/>
  <c r="AC13" i="6"/>
  <c r="AB13" i="6"/>
  <c r="AA13" i="6"/>
  <c r="Z13" i="6"/>
  <c r="Y13" i="6"/>
  <c r="X13" i="6"/>
  <c r="AG11" i="6"/>
  <c r="AF11" i="6"/>
  <c r="AE11" i="6"/>
  <c r="AD11" i="6"/>
  <c r="AC11" i="6"/>
  <c r="AB11" i="6"/>
  <c r="AA11" i="6"/>
  <c r="Z11" i="6"/>
  <c r="Y11" i="6"/>
  <c r="X11" i="6"/>
  <c r="AG8" i="6"/>
  <c r="AF8" i="6"/>
  <c r="AE8" i="6"/>
  <c r="AD8" i="6"/>
  <c r="AC8" i="6"/>
  <c r="AB8" i="6"/>
  <c r="AA8" i="6"/>
  <c r="Z8" i="6"/>
  <c r="Y8" i="6"/>
  <c r="X8" i="6"/>
  <c r="AG15" i="7"/>
  <c r="AF15" i="7"/>
  <c r="AE15" i="7"/>
  <c r="AD15" i="7"/>
  <c r="AC15" i="7"/>
  <c r="AB15" i="7"/>
  <c r="AA15" i="7"/>
  <c r="Z15" i="7"/>
  <c r="Y15" i="7"/>
  <c r="X15" i="7"/>
  <c r="AG13" i="7"/>
  <c r="AF13" i="7"/>
  <c r="AE13" i="7"/>
  <c r="AD13" i="7"/>
  <c r="AC13" i="7"/>
  <c r="AB13" i="7"/>
  <c r="AA13" i="7"/>
  <c r="Z13" i="7"/>
  <c r="Y13" i="7"/>
  <c r="X13" i="7"/>
  <c r="AG11" i="7"/>
  <c r="AF11" i="7"/>
  <c r="AE11" i="7"/>
  <c r="AD11" i="7"/>
  <c r="AC11" i="7"/>
  <c r="AB11" i="7"/>
  <c r="AA11" i="7"/>
  <c r="Z11" i="7"/>
  <c r="Y11" i="7"/>
  <c r="X11" i="7"/>
  <c r="AG8" i="7"/>
  <c r="AF8" i="7"/>
  <c r="AE8" i="7"/>
  <c r="AD8" i="7"/>
  <c r="AC8" i="7"/>
  <c r="AB8" i="7"/>
  <c r="AA8" i="7"/>
  <c r="Z8" i="7"/>
  <c r="Y8" i="7"/>
  <c r="X8" i="7"/>
  <c r="AG15" i="8"/>
  <c r="AF15" i="8"/>
  <c r="AE15" i="8"/>
  <c r="AD15" i="8"/>
  <c r="AC15" i="8"/>
  <c r="AB15" i="8"/>
  <c r="AA15" i="8"/>
  <c r="Z15" i="8"/>
  <c r="Y15" i="8"/>
  <c r="X15" i="8"/>
  <c r="AG13" i="8"/>
  <c r="AF13" i="8"/>
  <c r="AE13" i="8"/>
  <c r="AD13" i="8"/>
  <c r="AC13" i="8"/>
  <c r="AB13" i="8"/>
  <c r="AA13" i="8"/>
  <c r="Z13" i="8"/>
  <c r="Y13" i="8"/>
  <c r="X13" i="8"/>
  <c r="AG11" i="8"/>
  <c r="AF11" i="8"/>
  <c r="AE11" i="8"/>
  <c r="AD11" i="8"/>
  <c r="AC11" i="8"/>
  <c r="AB11" i="8"/>
  <c r="AA11" i="8"/>
  <c r="Z11" i="8"/>
  <c r="Y11" i="8"/>
  <c r="X11" i="8"/>
  <c r="AG8" i="8"/>
  <c r="AF8" i="8"/>
  <c r="AE8" i="8"/>
  <c r="AD8" i="8"/>
  <c r="AC8" i="8"/>
  <c r="AB8" i="8"/>
  <c r="AA8" i="8"/>
  <c r="Z8" i="8"/>
  <c r="Y8" i="8"/>
  <c r="X8" i="8"/>
  <c r="AG15" i="9"/>
  <c r="AF15" i="9"/>
  <c r="AE15" i="9"/>
  <c r="AD15" i="9"/>
  <c r="AC15" i="9"/>
  <c r="AB15" i="9"/>
  <c r="AA15" i="9"/>
  <c r="Z15" i="9"/>
  <c r="Y15" i="9"/>
  <c r="X15" i="9"/>
  <c r="AG13" i="9"/>
  <c r="AF13" i="9"/>
  <c r="AE13" i="9"/>
  <c r="AD13" i="9"/>
  <c r="AC13" i="9"/>
  <c r="AB13" i="9"/>
  <c r="AA13" i="9"/>
  <c r="Z13" i="9"/>
  <c r="Y13" i="9"/>
  <c r="X13" i="9"/>
  <c r="AG11" i="9"/>
  <c r="AF11" i="9"/>
  <c r="AE11" i="9"/>
  <c r="AD11" i="9"/>
  <c r="AC11" i="9"/>
  <c r="AB11" i="9"/>
  <c r="AA11" i="9"/>
  <c r="Z11" i="9"/>
  <c r="Y11" i="9"/>
  <c r="X11" i="9"/>
  <c r="AG8" i="9"/>
  <c r="AF8" i="9"/>
  <c r="AE8" i="9"/>
  <c r="AD8" i="9"/>
  <c r="AC8" i="9"/>
  <c r="AB8" i="9"/>
  <c r="AA8" i="9"/>
  <c r="Z8" i="9"/>
  <c r="Y8" i="9"/>
  <c r="X8" i="9"/>
  <c r="AG15" i="10"/>
  <c r="AF15" i="10"/>
  <c r="AE15" i="10"/>
  <c r="AD15" i="10"/>
  <c r="AC15" i="10"/>
  <c r="AB15" i="10"/>
  <c r="AA15" i="10"/>
  <c r="Z15" i="10"/>
  <c r="Y15" i="10"/>
  <c r="X15" i="10"/>
  <c r="AG13" i="10"/>
  <c r="AF13" i="10"/>
  <c r="AE13" i="10"/>
  <c r="AD13" i="10"/>
  <c r="AC13" i="10"/>
  <c r="AB13" i="10"/>
  <c r="AA13" i="10"/>
  <c r="Z13" i="10"/>
  <c r="Y13" i="10"/>
  <c r="X13" i="10"/>
  <c r="AG11" i="10"/>
  <c r="AF11" i="10"/>
  <c r="AE11" i="10"/>
  <c r="AD11" i="10"/>
  <c r="AC11" i="10"/>
  <c r="AB11" i="10"/>
  <c r="AA11" i="10"/>
  <c r="Z11" i="10"/>
  <c r="Y11" i="10"/>
  <c r="X11" i="10"/>
  <c r="AG8" i="10"/>
  <c r="AF8" i="10"/>
  <c r="AE8" i="10"/>
  <c r="AD8" i="10"/>
  <c r="AC8" i="10"/>
  <c r="AB8" i="10"/>
  <c r="AA8" i="10"/>
  <c r="Z8" i="10"/>
  <c r="Y8" i="10"/>
  <c r="X8" i="10"/>
  <c r="AG15" i="11"/>
  <c r="AF15" i="11"/>
  <c r="AE15" i="11"/>
  <c r="AD15" i="11"/>
  <c r="AC15" i="11"/>
  <c r="AB15" i="11"/>
  <c r="AA15" i="11"/>
  <c r="Z15" i="11"/>
  <c r="Y15" i="11"/>
  <c r="X15" i="11"/>
  <c r="AG13" i="11"/>
  <c r="AF13" i="11"/>
  <c r="AE13" i="11"/>
  <c r="AD13" i="11"/>
  <c r="AC13" i="11"/>
  <c r="AB13" i="11"/>
  <c r="AA13" i="11"/>
  <c r="Z13" i="11"/>
  <c r="Y13" i="11"/>
  <c r="X13" i="11"/>
  <c r="AG11" i="11"/>
  <c r="AF11" i="11"/>
  <c r="AE11" i="11"/>
  <c r="AD11" i="11"/>
  <c r="AC11" i="11"/>
  <c r="AB11" i="11"/>
  <c r="AA11" i="11"/>
  <c r="Z11" i="11"/>
  <c r="Y11" i="11"/>
  <c r="X11" i="11"/>
  <c r="AG8" i="11"/>
  <c r="AF8" i="11"/>
  <c r="AE8" i="11"/>
  <c r="AD8" i="11"/>
  <c r="AC8" i="11"/>
  <c r="AB8" i="11"/>
  <c r="AA8" i="11"/>
  <c r="Z8" i="11"/>
  <c r="Y8" i="11"/>
  <c r="X8" i="11"/>
  <c r="AG15" i="12"/>
  <c r="AF15" i="12"/>
  <c r="AE15" i="12"/>
  <c r="AD15" i="12"/>
  <c r="AC15" i="12"/>
  <c r="AB15" i="12"/>
  <c r="AA15" i="12"/>
  <c r="Z15" i="12"/>
  <c r="Y15" i="12"/>
  <c r="X15" i="12"/>
  <c r="AG13" i="12"/>
  <c r="AF13" i="12"/>
  <c r="AE13" i="12"/>
  <c r="AD13" i="12"/>
  <c r="AC13" i="12"/>
  <c r="AB13" i="12"/>
  <c r="AA13" i="12"/>
  <c r="Z13" i="12"/>
  <c r="Y13" i="12"/>
  <c r="X13" i="12"/>
  <c r="AG11" i="12"/>
  <c r="AF11" i="12"/>
  <c r="AE11" i="12"/>
  <c r="AD11" i="12"/>
  <c r="AC11" i="12"/>
  <c r="AB11" i="12"/>
  <c r="AA11" i="12"/>
  <c r="Z11" i="12"/>
  <c r="Y11" i="12"/>
  <c r="X11" i="12"/>
  <c r="AG8" i="12"/>
  <c r="AF8" i="12"/>
  <c r="AE8" i="12"/>
  <c r="AD8" i="12"/>
  <c r="AC8" i="12"/>
  <c r="AB8" i="12"/>
  <c r="AA8" i="12"/>
  <c r="Z8" i="12"/>
  <c r="Y8" i="12"/>
  <c r="X8" i="12"/>
  <c r="AG15" i="13"/>
  <c r="AF15" i="13"/>
  <c r="AE15" i="13"/>
  <c r="AD15" i="13"/>
  <c r="AC15" i="13"/>
  <c r="AB15" i="13"/>
  <c r="AA15" i="13"/>
  <c r="Z15" i="13"/>
  <c r="Y15" i="13"/>
  <c r="X15" i="13"/>
  <c r="AG13" i="13"/>
  <c r="AF13" i="13"/>
  <c r="AE13" i="13"/>
  <c r="AD13" i="13"/>
  <c r="AC13" i="13"/>
  <c r="AB13" i="13"/>
  <c r="AA13" i="13"/>
  <c r="Z13" i="13"/>
  <c r="Y13" i="13"/>
  <c r="X13" i="13"/>
  <c r="AG11" i="13"/>
  <c r="AF11" i="13"/>
  <c r="AE11" i="13"/>
  <c r="AD11" i="13"/>
  <c r="AC11" i="13"/>
  <c r="AB11" i="13"/>
  <c r="AA11" i="13"/>
  <c r="Z11" i="13"/>
  <c r="Y11" i="13"/>
  <c r="X11" i="13"/>
  <c r="AG8" i="13"/>
  <c r="AF8" i="13"/>
  <c r="AE8" i="13"/>
  <c r="AD8" i="13"/>
  <c r="AC8" i="13"/>
  <c r="AB8" i="13"/>
  <c r="AA8" i="13"/>
  <c r="Z8" i="13"/>
  <c r="Y8" i="13"/>
  <c r="X8" i="13"/>
  <c r="AG15" i="14"/>
  <c r="AF15" i="14"/>
  <c r="AE15" i="14"/>
  <c r="AD15" i="14"/>
  <c r="AC15" i="14"/>
  <c r="AB15" i="14"/>
  <c r="AA15" i="14"/>
  <c r="Z15" i="14"/>
  <c r="Y15" i="14"/>
  <c r="X15" i="14"/>
  <c r="AG13" i="14"/>
  <c r="AF13" i="14"/>
  <c r="AE13" i="14"/>
  <c r="AD13" i="14"/>
  <c r="AC13" i="14"/>
  <c r="AB13" i="14"/>
  <c r="AA13" i="14"/>
  <c r="Z13" i="14"/>
  <c r="Y13" i="14"/>
  <c r="X13" i="14"/>
  <c r="AG11" i="14"/>
  <c r="AF11" i="14"/>
  <c r="AE11" i="14"/>
  <c r="AD11" i="14"/>
  <c r="AC11" i="14"/>
  <c r="AB11" i="14"/>
  <c r="AA11" i="14"/>
  <c r="Z11" i="14"/>
  <c r="Y11" i="14"/>
  <c r="X11" i="14"/>
  <c r="AG8" i="14"/>
  <c r="AF8" i="14"/>
  <c r="AE8" i="14"/>
  <c r="AD8" i="14"/>
  <c r="AC8" i="14"/>
  <c r="AB8" i="14"/>
  <c r="AA8" i="14"/>
  <c r="Z8" i="14"/>
  <c r="Y8" i="14"/>
  <c r="X8" i="14"/>
  <c r="AG15" i="15"/>
  <c r="AF15" i="15"/>
  <c r="AE15" i="15"/>
  <c r="AD15" i="15"/>
  <c r="AC15" i="15"/>
  <c r="AB15" i="15"/>
  <c r="AA15" i="15"/>
  <c r="Z15" i="15"/>
  <c r="Y15" i="15"/>
  <c r="X15" i="15"/>
  <c r="AG13" i="15"/>
  <c r="AF13" i="15"/>
  <c r="AE13" i="15"/>
  <c r="AD13" i="15"/>
  <c r="AC13" i="15"/>
  <c r="AB13" i="15"/>
  <c r="AA13" i="15"/>
  <c r="Z13" i="15"/>
  <c r="Y13" i="15"/>
  <c r="X13" i="15"/>
  <c r="AG11" i="15"/>
  <c r="AF11" i="15"/>
  <c r="AE11" i="15"/>
  <c r="AD11" i="15"/>
  <c r="AC11" i="15"/>
  <c r="AB11" i="15"/>
  <c r="AA11" i="15"/>
  <c r="Z11" i="15"/>
  <c r="Y11" i="15"/>
  <c r="X11" i="15"/>
  <c r="AG8" i="15"/>
  <c r="AF8" i="15"/>
  <c r="AE8" i="15"/>
  <c r="AD8" i="15"/>
  <c r="AC8" i="15"/>
  <c r="AB8" i="15"/>
  <c r="AA8" i="15"/>
  <c r="Z8" i="15"/>
  <c r="Y8" i="15"/>
  <c r="X8" i="15"/>
  <c r="AG15" i="16"/>
  <c r="AF15" i="16"/>
  <c r="AE15" i="16"/>
  <c r="AD15" i="16"/>
  <c r="AC15" i="16"/>
  <c r="AB15" i="16"/>
  <c r="AA15" i="16"/>
  <c r="Z15" i="16"/>
  <c r="Y15" i="16"/>
  <c r="X15" i="16"/>
  <c r="AG13" i="16"/>
  <c r="AF13" i="16"/>
  <c r="AE13" i="16"/>
  <c r="AD13" i="16"/>
  <c r="AC13" i="16"/>
  <c r="AB13" i="16"/>
  <c r="AA13" i="16"/>
  <c r="Z13" i="16"/>
  <c r="Y13" i="16"/>
  <c r="X13" i="16"/>
  <c r="AG11" i="16"/>
  <c r="AF11" i="16"/>
  <c r="AE11" i="16"/>
  <c r="AD11" i="16"/>
  <c r="AC11" i="16"/>
  <c r="AB11" i="16"/>
  <c r="AA11" i="16"/>
  <c r="Z11" i="16"/>
  <c r="Y11" i="16"/>
  <c r="X11" i="16"/>
  <c r="AG8" i="16"/>
  <c r="AF8" i="16"/>
  <c r="AE8" i="16"/>
  <c r="AD8" i="16"/>
  <c r="AC8" i="16"/>
  <c r="AB8" i="16"/>
  <c r="AA8" i="16"/>
  <c r="Z8" i="16"/>
  <c r="Y8" i="16"/>
  <c r="X8" i="16"/>
  <c r="AG15" i="2"/>
  <c r="AF15" i="2"/>
  <c r="AE15" i="2"/>
  <c r="AD15" i="2"/>
  <c r="AC15" i="2"/>
  <c r="AB15" i="2"/>
  <c r="AA15" i="2"/>
  <c r="Z15" i="2"/>
  <c r="Y15" i="2"/>
  <c r="X15" i="2"/>
  <c r="AG13" i="2"/>
  <c r="AF13" i="2"/>
  <c r="AE13" i="2"/>
  <c r="AD13" i="2"/>
  <c r="AC13" i="2"/>
  <c r="AB13" i="2"/>
  <c r="AA13" i="2"/>
  <c r="Z13" i="2"/>
  <c r="Y13" i="2"/>
  <c r="X13" i="2"/>
  <c r="AG11" i="2"/>
  <c r="AF11" i="2"/>
  <c r="AE11" i="2"/>
  <c r="AD11" i="2"/>
  <c r="AC11" i="2"/>
  <c r="AB11" i="2"/>
  <c r="AA11" i="2"/>
  <c r="Z11" i="2"/>
  <c r="Y11" i="2"/>
  <c r="X11" i="2"/>
  <c r="AG8" i="2"/>
  <c r="AF8" i="2"/>
  <c r="AE8" i="2"/>
  <c r="AD8" i="2"/>
  <c r="AC8" i="2"/>
  <c r="AB8" i="2"/>
  <c r="AA8" i="2"/>
  <c r="Z8" i="2"/>
  <c r="Y8" i="2"/>
  <c r="X8" i="2"/>
  <c r="Q18" i="19" l="1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C21" i="19" l="1"/>
  <c r="C20" i="19"/>
  <c r="C19" i="19"/>
  <c r="C17" i="19"/>
  <c r="C16" i="19"/>
  <c r="C14" i="19"/>
  <c r="C12" i="19"/>
  <c r="C10" i="19"/>
  <c r="C9" i="19"/>
  <c r="C7" i="19"/>
  <c r="C6" i="19"/>
  <c r="C5" i="19"/>
  <c r="C4" i="19"/>
  <c r="P5" i="19" l="1"/>
  <c r="Q5" i="19"/>
  <c r="N5" i="19"/>
  <c r="M5" i="19"/>
  <c r="L5" i="19"/>
  <c r="O5" i="19"/>
  <c r="J5" i="19"/>
  <c r="K5" i="19"/>
  <c r="I5" i="19"/>
  <c r="G5" i="19"/>
  <c r="F5" i="19"/>
  <c r="D5" i="19"/>
  <c r="H5" i="19"/>
  <c r="E5" i="19"/>
  <c r="Q4" i="19"/>
  <c r="P4" i="19"/>
  <c r="O4" i="19"/>
  <c r="L4" i="19"/>
  <c r="N4" i="19"/>
  <c r="M4" i="19"/>
  <c r="K4" i="19"/>
  <c r="I4" i="19"/>
  <c r="J4" i="19"/>
  <c r="H4" i="19"/>
  <c r="F4" i="19"/>
  <c r="G4" i="19"/>
  <c r="D4" i="19"/>
  <c r="E4" i="19"/>
  <c r="Q6" i="19"/>
  <c r="P6" i="19"/>
  <c r="O6" i="19"/>
  <c r="L6" i="19"/>
  <c r="M6" i="19"/>
  <c r="K6" i="19"/>
  <c r="N6" i="19"/>
  <c r="I6" i="19"/>
  <c r="J6" i="19"/>
  <c r="H6" i="19"/>
  <c r="F6" i="19"/>
  <c r="E6" i="19"/>
  <c r="G6" i="19"/>
  <c r="D6" i="19"/>
  <c r="P7" i="19"/>
  <c r="Q7" i="19"/>
  <c r="N7" i="19"/>
  <c r="M7" i="19"/>
  <c r="O7" i="19"/>
  <c r="L7" i="19"/>
  <c r="J7" i="19"/>
  <c r="K7" i="19"/>
  <c r="I7" i="19"/>
  <c r="G7" i="19"/>
  <c r="D7" i="19"/>
  <c r="H7" i="19"/>
  <c r="F7" i="19"/>
  <c r="E7" i="19"/>
  <c r="Q16" i="19" l="1"/>
  <c r="O16" i="19"/>
  <c r="P16" i="19"/>
  <c r="M16" i="19"/>
  <c r="L16" i="19"/>
  <c r="N16" i="19"/>
  <c r="K16" i="19"/>
  <c r="J16" i="19"/>
  <c r="I16" i="19"/>
  <c r="H16" i="19"/>
  <c r="F16" i="19"/>
  <c r="G16" i="19"/>
  <c r="E16" i="19"/>
  <c r="D16" i="19"/>
  <c r="P20" i="19"/>
  <c r="Q20" i="19"/>
  <c r="N20" i="19"/>
  <c r="O20" i="19"/>
  <c r="L20" i="19"/>
  <c r="J20" i="19"/>
  <c r="M20" i="19"/>
  <c r="K20" i="19"/>
  <c r="H20" i="19"/>
  <c r="I20" i="19"/>
  <c r="G20" i="19"/>
  <c r="E20" i="19"/>
  <c r="D20" i="19"/>
  <c r="F20" i="19"/>
  <c r="P14" i="19" l="1"/>
  <c r="Q14" i="19"/>
  <c r="O14" i="19"/>
  <c r="N14" i="19"/>
  <c r="L14" i="19"/>
  <c r="J14" i="19"/>
  <c r="M14" i="19"/>
  <c r="K14" i="19"/>
  <c r="I14" i="19"/>
  <c r="G14" i="19"/>
  <c r="H14" i="19"/>
  <c r="F14" i="19"/>
  <c r="E14" i="19"/>
  <c r="D14" i="19"/>
  <c r="Q12" i="19"/>
  <c r="P12" i="19"/>
  <c r="M12" i="19"/>
  <c r="O12" i="19"/>
  <c r="L12" i="19"/>
  <c r="K12" i="19"/>
  <c r="N12" i="19"/>
  <c r="I12" i="19"/>
  <c r="J12" i="19"/>
  <c r="H12" i="19"/>
  <c r="F12" i="19"/>
  <c r="E12" i="19"/>
  <c r="G12" i="19"/>
  <c r="D12" i="19"/>
  <c r="Q9" i="19" l="1"/>
  <c r="P9" i="19"/>
  <c r="O9" i="19"/>
  <c r="L9" i="19"/>
  <c r="N9" i="19"/>
  <c r="M9" i="19"/>
  <c r="K9" i="19"/>
  <c r="J9" i="19"/>
  <c r="I9" i="19"/>
  <c r="H9" i="19"/>
  <c r="F9" i="19"/>
  <c r="G9" i="19"/>
  <c r="E9" i="19"/>
  <c r="D9" i="19"/>
  <c r="Q21" i="19"/>
  <c r="O21" i="19"/>
  <c r="P21" i="19"/>
  <c r="M21" i="19"/>
  <c r="L21" i="19"/>
  <c r="N21" i="19"/>
  <c r="K21" i="19"/>
  <c r="J21" i="19"/>
  <c r="I21" i="19"/>
  <c r="H21" i="19"/>
  <c r="F21" i="19"/>
  <c r="G21" i="19"/>
  <c r="E21" i="19"/>
  <c r="D21" i="19"/>
  <c r="P17" i="19"/>
  <c r="Q17" i="19"/>
  <c r="N17" i="19"/>
  <c r="M17" i="19"/>
  <c r="L17" i="19"/>
  <c r="J17" i="19"/>
  <c r="O17" i="19"/>
  <c r="H17" i="19"/>
  <c r="K17" i="19"/>
  <c r="I17" i="19"/>
  <c r="G17" i="19"/>
  <c r="F17" i="19"/>
  <c r="E17" i="19"/>
  <c r="D17" i="19"/>
  <c r="P10" i="19"/>
  <c r="Q10" i="19"/>
  <c r="O10" i="19"/>
  <c r="N10" i="19"/>
  <c r="M10" i="19"/>
  <c r="L10" i="19"/>
  <c r="J10" i="19"/>
  <c r="K10" i="19"/>
  <c r="I10" i="19"/>
  <c r="G10" i="19"/>
  <c r="F10" i="19"/>
  <c r="D10" i="19"/>
  <c r="H10" i="19"/>
  <c r="E10" i="19"/>
  <c r="Q19" i="19" l="1"/>
  <c r="O19" i="19"/>
  <c r="P19" i="19"/>
  <c r="M19" i="19"/>
  <c r="L19" i="19"/>
  <c r="K19" i="19"/>
  <c r="N19" i="19"/>
  <c r="I19" i="19"/>
  <c r="J19" i="19"/>
  <c r="H19" i="19"/>
  <c r="F19" i="19"/>
  <c r="E19" i="19"/>
  <c r="G19" i="19"/>
  <c r="D19" i="19"/>
  <c r="M18" i="4" l="1"/>
  <c r="X18" i="4" s="1"/>
  <c r="M18" i="3"/>
  <c r="X18" i="3" s="1"/>
  <c r="M18" i="5"/>
  <c r="X18" i="5" s="1"/>
  <c r="M18" i="6"/>
  <c r="X18" i="6" s="1"/>
  <c r="M18" i="8"/>
  <c r="X18" i="8" s="1"/>
  <c r="M18" i="9"/>
  <c r="X18" i="9" s="1"/>
  <c r="M18" i="11"/>
  <c r="X18" i="11" s="1"/>
  <c r="M18" i="14"/>
  <c r="X18" i="14" s="1"/>
  <c r="M18" i="13"/>
  <c r="X18" i="13" s="1"/>
  <c r="M18" i="12"/>
  <c r="X18" i="12" s="1"/>
  <c r="M18" i="15"/>
  <c r="X18" i="15" s="1"/>
  <c r="M18" i="10"/>
  <c r="X18" i="10" s="1"/>
  <c r="M18" i="16"/>
  <c r="X18" i="16" s="1"/>
  <c r="M18" i="7"/>
  <c r="X18" i="7" s="1"/>
  <c r="M18" i="2"/>
  <c r="X18" i="2" s="1"/>
  <c r="N18" i="3" l="1"/>
  <c r="Y18" i="3" s="1"/>
  <c r="N18" i="4"/>
  <c r="Y18" i="4" s="1"/>
  <c r="N18" i="6"/>
  <c r="Y18" i="6" s="1"/>
  <c r="N18" i="5"/>
  <c r="Y18" i="5" s="1"/>
  <c r="N18" i="7"/>
  <c r="Y18" i="7" s="1"/>
  <c r="N18" i="9"/>
  <c r="Y18" i="9" s="1"/>
  <c r="N18" i="10"/>
  <c r="Y18" i="10" s="1"/>
  <c r="N18" i="8"/>
  <c r="Y18" i="8" s="1"/>
  <c r="N18" i="12"/>
  <c r="Y18" i="12" s="1"/>
  <c r="N18" i="13"/>
  <c r="Y18" i="13" s="1"/>
  <c r="N18" i="2"/>
  <c r="Y18" i="2" s="1"/>
  <c r="N18" i="14"/>
  <c r="Y18" i="14" s="1"/>
  <c r="N18" i="11"/>
  <c r="Y18" i="11" s="1"/>
  <c r="N18" i="16"/>
  <c r="Y18" i="16" s="1"/>
  <c r="N18" i="15"/>
  <c r="Y18" i="15" s="1"/>
  <c r="P18" i="3" l="1"/>
  <c r="AA18" i="3" s="1"/>
  <c r="P18" i="7"/>
  <c r="AA18" i="7" s="1"/>
  <c r="P18" i="6"/>
  <c r="AA18" i="6" s="1"/>
  <c r="P18" i="8"/>
  <c r="AA18" i="8" s="1"/>
  <c r="P18" i="5"/>
  <c r="AA18" i="5" s="1"/>
  <c r="P18" i="9"/>
  <c r="AA18" i="9" s="1"/>
  <c r="P18" i="12"/>
  <c r="AA18" i="12" s="1"/>
  <c r="P18" i="11"/>
  <c r="AA18" i="11" s="1"/>
  <c r="P18" i="2"/>
  <c r="AA18" i="2" s="1"/>
  <c r="P18" i="4"/>
  <c r="AA18" i="4" s="1"/>
  <c r="P18" i="14"/>
  <c r="AA18" i="14" s="1"/>
  <c r="P18" i="10"/>
  <c r="AA18" i="10" s="1"/>
  <c r="P18" i="13"/>
  <c r="AA18" i="13" s="1"/>
  <c r="P18" i="16"/>
  <c r="AA18" i="16" s="1"/>
  <c r="P18" i="15"/>
  <c r="AA18" i="15" s="1"/>
  <c r="Q18" i="4" l="1"/>
  <c r="AB18" i="4" s="1"/>
  <c r="Q18" i="5"/>
  <c r="AB18" i="5" s="1"/>
  <c r="Q18" i="3"/>
  <c r="AB18" i="3" s="1"/>
  <c r="Q18" i="6"/>
  <c r="AB18" i="6" s="1"/>
  <c r="Q18" i="11"/>
  <c r="AB18" i="11" s="1"/>
  <c r="Q18" i="14"/>
  <c r="AB18" i="14" s="1"/>
  <c r="Q18" i="7"/>
  <c r="AB18" i="7" s="1"/>
  <c r="Q18" i="9"/>
  <c r="AB18" i="9" s="1"/>
  <c r="Q18" i="10"/>
  <c r="AB18" i="10" s="1"/>
  <c r="Q18" i="13"/>
  <c r="AB18" i="13" s="1"/>
  <c r="Q18" i="15"/>
  <c r="AB18" i="15" s="1"/>
  <c r="Q18" i="12"/>
  <c r="AB18" i="12" s="1"/>
  <c r="Q18" i="16"/>
  <c r="AB18" i="16" s="1"/>
  <c r="Q18" i="8"/>
  <c r="AB18" i="8" s="1"/>
  <c r="Q18" i="2"/>
  <c r="AB18" i="2" s="1"/>
  <c r="R18" i="3" l="1"/>
  <c r="AC18" i="3" s="1"/>
  <c r="R18" i="4"/>
  <c r="AC18" i="4" s="1"/>
  <c r="R18" i="5"/>
  <c r="AC18" i="5" s="1"/>
  <c r="R18" i="6"/>
  <c r="AC18" i="6" s="1"/>
  <c r="R18" i="7"/>
  <c r="AC18" i="7" s="1"/>
  <c r="R18" i="9"/>
  <c r="AC18" i="9" s="1"/>
  <c r="R18" i="8"/>
  <c r="AC18" i="8" s="1"/>
  <c r="R18" i="10"/>
  <c r="AC18" i="10" s="1"/>
  <c r="R18" i="12"/>
  <c r="AC18" i="12" s="1"/>
  <c r="R18" i="13"/>
  <c r="AC18" i="13" s="1"/>
  <c r="R18" i="2"/>
  <c r="AC18" i="2" s="1"/>
  <c r="R18" i="14"/>
  <c r="AC18" i="14" s="1"/>
  <c r="R18" i="16"/>
  <c r="AC18" i="16" s="1"/>
  <c r="R18" i="11"/>
  <c r="AC18" i="11" s="1"/>
  <c r="R18" i="15"/>
  <c r="AC18" i="15" s="1"/>
  <c r="S18" i="3" l="1"/>
  <c r="AD18" i="3" s="1"/>
  <c r="S18" i="4"/>
  <c r="AD18" i="4" s="1"/>
  <c r="S18" i="5"/>
  <c r="AD18" i="5" s="1"/>
  <c r="S18" i="7"/>
  <c r="AD18" i="7" s="1"/>
  <c r="S18" i="13"/>
  <c r="AD18" i="13" s="1"/>
  <c r="S18" i="8"/>
  <c r="AD18" i="8" s="1"/>
  <c r="S18" i="11"/>
  <c r="AD18" i="11" s="1"/>
  <c r="S18" i="14"/>
  <c r="AD18" i="14" s="1"/>
  <c r="S18" i="10"/>
  <c r="AD18" i="10" s="1"/>
  <c r="S18" i="16"/>
  <c r="AD18" i="16" s="1"/>
  <c r="S18" i="6"/>
  <c r="AD18" i="6" s="1"/>
  <c r="S18" i="9"/>
  <c r="AD18" i="9" s="1"/>
  <c r="S18" i="15"/>
  <c r="AD18" i="15" s="1"/>
  <c r="S18" i="2"/>
  <c r="AD18" i="2" s="1"/>
  <c r="S18" i="12"/>
  <c r="AD18" i="12" s="1"/>
  <c r="T18" i="4" l="1"/>
  <c r="AE18" i="4" s="1"/>
  <c r="T18" i="3"/>
  <c r="AE18" i="3" s="1"/>
  <c r="T18" i="7"/>
  <c r="AE18" i="7" s="1"/>
  <c r="T18" i="6"/>
  <c r="AE18" i="6" s="1"/>
  <c r="T18" i="8"/>
  <c r="AE18" i="8" s="1"/>
  <c r="T18" i="9"/>
  <c r="AE18" i="9" s="1"/>
  <c r="T18" i="5"/>
  <c r="AE18" i="5" s="1"/>
  <c r="T18" i="10"/>
  <c r="AE18" i="10" s="1"/>
  <c r="T18" i="12"/>
  <c r="AE18" i="12" s="1"/>
  <c r="T18" i="14"/>
  <c r="AE18" i="14" s="1"/>
  <c r="T18" i="2"/>
  <c r="AE18" i="2" s="1"/>
  <c r="T18" i="11"/>
  <c r="AE18" i="11" s="1"/>
  <c r="T18" i="15"/>
  <c r="AE18" i="15" s="1"/>
  <c r="T18" i="13"/>
  <c r="AE18" i="13" s="1"/>
  <c r="T18" i="16"/>
  <c r="AE18" i="16" s="1"/>
  <c r="U18" i="4" l="1"/>
  <c r="AF18" i="4" s="1"/>
  <c r="U18" i="3"/>
  <c r="AF18" i="3" s="1"/>
  <c r="U18" i="5"/>
  <c r="AF18" i="5" s="1"/>
  <c r="U18" i="8"/>
  <c r="AF18" i="8" s="1"/>
  <c r="U18" i="6"/>
  <c r="AF18" i="6" s="1"/>
  <c r="U18" i="9"/>
  <c r="AF18" i="9" s="1"/>
  <c r="U18" i="11"/>
  <c r="AF18" i="11" s="1"/>
  <c r="U18" i="14"/>
  <c r="AF18" i="14" s="1"/>
  <c r="U18" i="13"/>
  <c r="AF18" i="13" s="1"/>
  <c r="U18" i="7"/>
  <c r="AF18" i="7" s="1"/>
  <c r="U18" i="12"/>
  <c r="AF18" i="12" s="1"/>
  <c r="U18" i="15"/>
  <c r="AF18" i="15" s="1"/>
  <c r="U18" i="16"/>
  <c r="AF18" i="16" s="1"/>
  <c r="U18" i="10"/>
  <c r="AF18" i="10" s="1"/>
  <c r="U18" i="2"/>
  <c r="AF18" i="2" s="1"/>
  <c r="V18" i="3" l="1"/>
  <c r="AG18" i="3" s="1"/>
  <c r="V18" i="6"/>
  <c r="AG18" i="6" s="1"/>
  <c r="V18" i="4"/>
  <c r="AG18" i="4" s="1"/>
  <c r="V18" i="5"/>
  <c r="AG18" i="5" s="1"/>
  <c r="V18" i="7"/>
  <c r="AG18" i="7" s="1"/>
  <c r="V18" i="9"/>
  <c r="AG18" i="9" s="1"/>
  <c r="V18" i="10"/>
  <c r="AG18" i="10" s="1"/>
  <c r="V18" i="12"/>
  <c r="AG18" i="12" s="1"/>
  <c r="V18" i="8"/>
  <c r="AG18" i="8" s="1"/>
  <c r="V18" i="13"/>
  <c r="AG18" i="13" s="1"/>
  <c r="V18" i="2"/>
  <c r="AG18" i="2" s="1"/>
  <c r="V18" i="11"/>
  <c r="AG18" i="11" s="1"/>
  <c r="V18" i="16"/>
  <c r="AG18" i="16" s="1"/>
  <c r="V18" i="14"/>
  <c r="AG18" i="14" s="1"/>
  <c r="V18" i="15"/>
  <c r="AG18" i="15" s="1"/>
  <c r="M5" i="4" l="1"/>
  <c r="X5" i="4" s="1"/>
  <c r="M5" i="3"/>
  <c r="X5" i="3" s="1"/>
  <c r="M5" i="5"/>
  <c r="X5" i="5" s="1"/>
  <c r="M5" i="8"/>
  <c r="X5" i="8" s="1"/>
  <c r="M5" i="11"/>
  <c r="X5" i="11" s="1"/>
  <c r="M5" i="9"/>
  <c r="X5" i="9" s="1"/>
  <c r="M5" i="10"/>
  <c r="X5" i="10" s="1"/>
  <c r="M5" i="12"/>
  <c r="X5" i="12" s="1"/>
  <c r="M5" i="15"/>
  <c r="X5" i="15" s="1"/>
  <c r="M5" i="16"/>
  <c r="X5" i="16" s="1"/>
  <c r="M5" i="7"/>
  <c r="X5" i="7" s="1"/>
  <c r="M5" i="13"/>
  <c r="X5" i="13" s="1"/>
  <c r="M5" i="2"/>
  <c r="X5" i="2" s="1"/>
  <c r="M5" i="6"/>
  <c r="X5" i="6" s="1"/>
  <c r="M5" i="14"/>
  <c r="X5" i="14" s="1"/>
  <c r="M6" i="3"/>
  <c r="X6" i="3" s="1"/>
  <c r="M6" i="5"/>
  <c r="X6" i="5" s="1"/>
  <c r="M6" i="7"/>
  <c r="X6" i="7" s="1"/>
  <c r="M6" i="10"/>
  <c r="X6" i="10" s="1"/>
  <c r="M6" i="11"/>
  <c r="X6" i="11" s="1"/>
  <c r="M6" i="12"/>
  <c r="X6" i="12" s="1"/>
  <c r="M6" i="13"/>
  <c r="X6" i="13" s="1"/>
  <c r="M6" i="4"/>
  <c r="X6" i="4" s="1"/>
  <c r="M6" i="14"/>
  <c r="X6" i="14" s="1"/>
  <c r="M6" i="6"/>
  <c r="X6" i="6" s="1"/>
  <c r="M6" i="15"/>
  <c r="X6" i="15" s="1"/>
  <c r="M6" i="8"/>
  <c r="X6" i="8" s="1"/>
  <c r="M6" i="9"/>
  <c r="X6" i="9" s="1"/>
  <c r="M6" i="16"/>
  <c r="X6" i="16" s="1"/>
  <c r="M6" i="2"/>
  <c r="X6" i="2" s="1"/>
  <c r="M7" i="3"/>
  <c r="X7" i="3" s="1"/>
  <c r="M7" i="4"/>
  <c r="X7" i="4" s="1"/>
  <c r="M7" i="5"/>
  <c r="X7" i="5" s="1"/>
  <c r="M7" i="7"/>
  <c r="X7" i="7" s="1"/>
  <c r="M7" i="8"/>
  <c r="X7" i="8" s="1"/>
  <c r="M7" i="9"/>
  <c r="X7" i="9" s="1"/>
  <c r="M7" i="11"/>
  <c r="X7" i="11" s="1"/>
  <c r="M7" i="10"/>
  <c r="X7" i="10" s="1"/>
  <c r="M7" i="16"/>
  <c r="X7" i="16" s="1"/>
  <c r="M7" i="2"/>
  <c r="X7" i="2" s="1"/>
  <c r="M7" i="12"/>
  <c r="X7" i="12" s="1"/>
  <c r="M7" i="6"/>
  <c r="X7" i="6" s="1"/>
  <c r="M7" i="14"/>
  <c r="X7" i="14" s="1"/>
  <c r="M7" i="15"/>
  <c r="X7" i="15" s="1"/>
  <c r="M7" i="13"/>
  <c r="X7" i="13" s="1"/>
  <c r="M4" i="3"/>
  <c r="X4" i="3" s="1"/>
  <c r="M4" i="4"/>
  <c r="X4" i="4" s="1"/>
  <c r="M4" i="5"/>
  <c r="X4" i="5" s="1"/>
  <c r="M4" i="8"/>
  <c r="X4" i="8" s="1"/>
  <c r="M4" i="10"/>
  <c r="X4" i="10" s="1"/>
  <c r="M4" i="12"/>
  <c r="X4" i="12" s="1"/>
  <c r="M4" i="13"/>
  <c r="X4" i="13" s="1"/>
  <c r="M4" i="11"/>
  <c r="X4" i="11" s="1"/>
  <c r="M4" i="14"/>
  <c r="X4" i="14" s="1"/>
  <c r="M4" i="7"/>
  <c r="X4" i="7" s="1"/>
  <c r="M4" i="6"/>
  <c r="X4" i="6" s="1"/>
  <c r="M4" i="16"/>
  <c r="X4" i="16" s="1"/>
  <c r="M4" i="9"/>
  <c r="X4" i="9" s="1"/>
  <c r="M4" i="2"/>
  <c r="X4" i="2" s="1"/>
  <c r="M4" i="15"/>
  <c r="X4" i="15" s="1"/>
  <c r="M20" i="4" l="1"/>
  <c r="X20" i="4" s="1"/>
  <c r="M20" i="3"/>
  <c r="X20" i="3" s="1"/>
  <c r="M20" i="8"/>
  <c r="X20" i="8" s="1"/>
  <c r="M20" i="9"/>
  <c r="X20" i="9" s="1"/>
  <c r="M20" i="6"/>
  <c r="X20" i="6" s="1"/>
  <c r="M20" i="10"/>
  <c r="X20" i="10" s="1"/>
  <c r="M20" i="11"/>
  <c r="X20" i="11" s="1"/>
  <c r="M20" i="12"/>
  <c r="X20" i="12" s="1"/>
  <c r="M20" i="13"/>
  <c r="X20" i="13" s="1"/>
  <c r="M20" i="14"/>
  <c r="X20" i="14" s="1"/>
  <c r="M20" i="5"/>
  <c r="X20" i="5" s="1"/>
  <c r="M20" i="16"/>
  <c r="X20" i="16" s="1"/>
  <c r="M20" i="7"/>
  <c r="X20" i="7" s="1"/>
  <c r="M20" i="2"/>
  <c r="X20" i="2" s="1"/>
  <c r="M20" i="15"/>
  <c r="X20" i="15" s="1"/>
  <c r="M12" i="3" l="1"/>
  <c r="X12" i="3" s="1"/>
  <c r="M12" i="4"/>
  <c r="X12" i="4" s="1"/>
  <c r="M12" i="5"/>
  <c r="X12" i="5" s="1"/>
  <c r="M12" i="8"/>
  <c r="X12" i="8" s="1"/>
  <c r="M12" i="7"/>
  <c r="X12" i="7" s="1"/>
  <c r="M12" i="6"/>
  <c r="X12" i="6" s="1"/>
  <c r="M12" i="10"/>
  <c r="X12" i="10" s="1"/>
  <c r="M12" i="14"/>
  <c r="X12" i="14" s="1"/>
  <c r="M12" i="11"/>
  <c r="X12" i="11" s="1"/>
  <c r="M12" i="13"/>
  <c r="X12" i="13" s="1"/>
  <c r="M12" i="12"/>
  <c r="X12" i="12" s="1"/>
  <c r="M12" i="9"/>
  <c r="X12" i="9" s="1"/>
  <c r="M12" i="15"/>
  <c r="X12" i="15" s="1"/>
  <c r="M12" i="2"/>
  <c r="X12" i="2" s="1"/>
  <c r="M12" i="16"/>
  <c r="X12" i="16" s="1"/>
  <c r="M16" i="4"/>
  <c r="X16" i="4" s="1"/>
  <c r="M16" i="5"/>
  <c r="X16" i="5" s="1"/>
  <c r="M16" i="6"/>
  <c r="X16" i="6" s="1"/>
  <c r="M16" i="8"/>
  <c r="X16" i="8" s="1"/>
  <c r="M16" i="11"/>
  <c r="X16" i="11" s="1"/>
  <c r="M16" i="13"/>
  <c r="X16" i="13" s="1"/>
  <c r="M16" i="9"/>
  <c r="X16" i="9" s="1"/>
  <c r="M16" i="10"/>
  <c r="X16" i="10" s="1"/>
  <c r="M16" i="14"/>
  <c r="X16" i="14" s="1"/>
  <c r="M16" i="15"/>
  <c r="X16" i="15" s="1"/>
  <c r="M16" i="3"/>
  <c r="X16" i="3" s="1"/>
  <c r="M16" i="12"/>
  <c r="X16" i="12" s="1"/>
  <c r="M16" i="16"/>
  <c r="X16" i="16" s="1"/>
  <c r="M16" i="7"/>
  <c r="X16" i="7" s="1"/>
  <c r="M16" i="2"/>
  <c r="X16" i="2" s="1"/>
  <c r="M10" i="4"/>
  <c r="X10" i="4" s="1"/>
  <c r="M10" i="5"/>
  <c r="X10" i="5" s="1"/>
  <c r="M10" i="6"/>
  <c r="X10" i="6" s="1"/>
  <c r="M10" i="7"/>
  <c r="X10" i="7" s="1"/>
  <c r="M10" i="11"/>
  <c r="X10" i="11" s="1"/>
  <c r="M10" i="10"/>
  <c r="X10" i="10" s="1"/>
  <c r="M10" i="12"/>
  <c r="X10" i="12" s="1"/>
  <c r="M10" i="3"/>
  <c r="X10" i="3" s="1"/>
  <c r="M10" i="8"/>
  <c r="X10" i="8" s="1"/>
  <c r="M10" i="9"/>
  <c r="X10" i="9" s="1"/>
  <c r="M10" i="2"/>
  <c r="X10" i="2" s="1"/>
  <c r="M10" i="13"/>
  <c r="X10" i="13" s="1"/>
  <c r="M10" i="14"/>
  <c r="X10" i="14" s="1"/>
  <c r="M10" i="15"/>
  <c r="X10" i="15" s="1"/>
  <c r="M10" i="16"/>
  <c r="X10" i="16" s="1"/>
  <c r="M14" i="3"/>
  <c r="X14" i="3" s="1"/>
  <c r="M14" i="4"/>
  <c r="X14" i="4" s="1"/>
  <c r="M14" i="5"/>
  <c r="X14" i="5" s="1"/>
  <c r="M14" i="7"/>
  <c r="X14" i="7" s="1"/>
  <c r="M14" i="8"/>
  <c r="X14" i="8" s="1"/>
  <c r="M14" i="9"/>
  <c r="X14" i="9" s="1"/>
  <c r="M14" i="10"/>
  <c r="X14" i="10" s="1"/>
  <c r="M14" i="6"/>
  <c r="X14" i="6" s="1"/>
  <c r="M14" i="11"/>
  <c r="X14" i="11" s="1"/>
  <c r="M14" i="14"/>
  <c r="X14" i="14" s="1"/>
  <c r="M14" i="15"/>
  <c r="X14" i="15" s="1"/>
  <c r="M14" i="16"/>
  <c r="X14" i="16" s="1"/>
  <c r="M14" i="2"/>
  <c r="X14" i="2" s="1"/>
  <c r="M14" i="12"/>
  <c r="X14" i="12" s="1"/>
  <c r="M14" i="13"/>
  <c r="X14" i="13" s="1"/>
  <c r="M21" i="3" l="1"/>
  <c r="X21" i="3" s="1"/>
  <c r="M21" i="5"/>
  <c r="X21" i="5" s="1"/>
  <c r="M21" i="4"/>
  <c r="X21" i="4" s="1"/>
  <c r="M21" i="8"/>
  <c r="X21" i="8" s="1"/>
  <c r="M21" i="9"/>
  <c r="X21" i="9" s="1"/>
  <c r="M21" i="6"/>
  <c r="X21" i="6" s="1"/>
  <c r="M21" i="12"/>
  <c r="X21" i="12" s="1"/>
  <c r="M21" i="10"/>
  <c r="X21" i="10" s="1"/>
  <c r="M21" i="11"/>
  <c r="X21" i="11" s="1"/>
  <c r="M21" i="13"/>
  <c r="X21" i="13" s="1"/>
  <c r="M21" i="16"/>
  <c r="X21" i="16" s="1"/>
  <c r="M21" i="15"/>
  <c r="X21" i="15" s="1"/>
  <c r="M21" i="2"/>
  <c r="X21" i="2" s="1"/>
  <c r="M21" i="7"/>
  <c r="X21" i="7" s="1"/>
  <c r="M21" i="14"/>
  <c r="X21" i="14" s="1"/>
  <c r="M9" i="4"/>
  <c r="X9" i="4" s="1"/>
  <c r="M9" i="5"/>
  <c r="X9" i="5" s="1"/>
  <c r="M9" i="3"/>
  <c r="X9" i="3" s="1"/>
  <c r="M9" i="8"/>
  <c r="X9" i="8" s="1"/>
  <c r="M9" i="7"/>
  <c r="X9" i="7" s="1"/>
  <c r="M9" i="11"/>
  <c r="X9" i="11" s="1"/>
  <c r="M9" i="10"/>
  <c r="X9" i="10" s="1"/>
  <c r="M9" i="13"/>
  <c r="X9" i="13" s="1"/>
  <c r="M9" i="9"/>
  <c r="X9" i="9" s="1"/>
  <c r="M9" i="16"/>
  <c r="X9" i="16" s="1"/>
  <c r="M9" i="15"/>
  <c r="X9" i="15" s="1"/>
  <c r="M9" i="6"/>
  <c r="X9" i="6" s="1"/>
  <c r="M9" i="14"/>
  <c r="X9" i="14" s="1"/>
  <c r="M9" i="2"/>
  <c r="X9" i="2" s="1"/>
  <c r="M9" i="12"/>
  <c r="X9" i="12" s="1"/>
  <c r="M19" i="3" l="1"/>
  <c r="X19" i="3" s="1"/>
  <c r="M19" i="5"/>
  <c r="X19" i="5" s="1"/>
  <c r="M19" i="9"/>
  <c r="X19" i="9" s="1"/>
  <c r="M19" i="4"/>
  <c r="X19" i="4" s="1"/>
  <c r="M19" i="6"/>
  <c r="X19" i="6" s="1"/>
  <c r="M19" i="8"/>
  <c r="X19" i="8" s="1"/>
  <c r="M19" i="11"/>
  <c r="X19" i="11" s="1"/>
  <c r="M19" i="14"/>
  <c r="X19" i="14" s="1"/>
  <c r="M19" i="2"/>
  <c r="X19" i="2" s="1"/>
  <c r="M19" i="12"/>
  <c r="X19" i="12" s="1"/>
  <c r="M19" i="15"/>
  <c r="X19" i="15" s="1"/>
  <c r="M19" i="7"/>
  <c r="X19" i="7" s="1"/>
  <c r="M19" i="13"/>
  <c r="X19" i="13" s="1"/>
  <c r="M19" i="10"/>
  <c r="X19" i="10" s="1"/>
  <c r="M19" i="16"/>
  <c r="X19" i="16" s="1"/>
  <c r="M17" i="3"/>
  <c r="X17" i="3" s="1"/>
  <c r="M17" i="4"/>
  <c r="X17" i="4" s="1"/>
  <c r="M17" i="5"/>
  <c r="X17" i="5" s="1"/>
  <c r="M17" i="6"/>
  <c r="X17" i="6" s="1"/>
  <c r="M17" i="10"/>
  <c r="X17" i="10" s="1"/>
  <c r="M17" i="11"/>
  <c r="X17" i="11" s="1"/>
  <c r="M17" i="13"/>
  <c r="X17" i="13" s="1"/>
  <c r="M17" i="2"/>
  <c r="X17" i="2" s="1"/>
  <c r="M17" i="7"/>
  <c r="X17" i="7" s="1"/>
  <c r="M17" i="8"/>
  <c r="X17" i="8" s="1"/>
  <c r="M17" i="9"/>
  <c r="X17" i="9" s="1"/>
  <c r="M17" i="14"/>
  <c r="X17" i="14" s="1"/>
  <c r="M17" i="12"/>
  <c r="X17" i="12" s="1"/>
  <c r="M17" i="15"/>
  <c r="X17" i="15" s="1"/>
  <c r="M17" i="16"/>
  <c r="X17" i="16" s="1"/>
  <c r="N7" i="4" l="1"/>
  <c r="Y7" i="4" s="1"/>
  <c r="N7" i="7"/>
  <c r="Y7" i="7" s="1"/>
  <c r="N7" i="6"/>
  <c r="Y7" i="6" s="1"/>
  <c r="N7" i="8"/>
  <c r="Y7" i="8" s="1"/>
  <c r="N7" i="9"/>
  <c r="Y7" i="9" s="1"/>
  <c r="N7" i="3"/>
  <c r="Y7" i="3" s="1"/>
  <c r="N7" i="12"/>
  <c r="Y7" i="12" s="1"/>
  <c r="N7" i="5"/>
  <c r="Y7" i="5" s="1"/>
  <c r="N7" i="13"/>
  <c r="Y7" i="13" s="1"/>
  <c r="N7" i="10"/>
  <c r="Y7" i="10" s="1"/>
  <c r="N7" i="14"/>
  <c r="Y7" i="14" s="1"/>
  <c r="N7" i="15"/>
  <c r="Y7" i="15" s="1"/>
  <c r="N7" i="11"/>
  <c r="Y7" i="11" s="1"/>
  <c r="N7" i="16"/>
  <c r="Y7" i="16" s="1"/>
  <c r="N7" i="2"/>
  <c r="Y7" i="2" s="1"/>
  <c r="N5" i="3"/>
  <c r="Y5" i="3" s="1"/>
  <c r="N5" i="4"/>
  <c r="Y5" i="4" s="1"/>
  <c r="N5" i="6"/>
  <c r="Y5" i="6" s="1"/>
  <c r="N5" i="7"/>
  <c r="Y5" i="7" s="1"/>
  <c r="N5" i="9"/>
  <c r="Y5" i="9" s="1"/>
  <c r="N5" i="13"/>
  <c r="Y5" i="13" s="1"/>
  <c r="N5" i="5"/>
  <c r="Y5" i="5" s="1"/>
  <c r="N5" i="14"/>
  <c r="Y5" i="14" s="1"/>
  <c r="N5" i="8"/>
  <c r="Y5" i="8" s="1"/>
  <c r="N5" i="10"/>
  <c r="Y5" i="10" s="1"/>
  <c r="N5" i="12"/>
  <c r="Y5" i="12" s="1"/>
  <c r="N5" i="16"/>
  <c r="Y5" i="16" s="1"/>
  <c r="N5" i="2"/>
  <c r="Y5" i="2" s="1"/>
  <c r="N5" i="11"/>
  <c r="Y5" i="11" s="1"/>
  <c r="N5" i="15"/>
  <c r="Y5" i="15" s="1"/>
  <c r="N6" i="4"/>
  <c r="Y6" i="4" s="1"/>
  <c r="N6" i="3"/>
  <c r="Y6" i="3" s="1"/>
  <c r="N6" i="6"/>
  <c r="Y6" i="6" s="1"/>
  <c r="N6" i="8"/>
  <c r="Y6" i="8" s="1"/>
  <c r="N6" i="9"/>
  <c r="Y6" i="9" s="1"/>
  <c r="N6" i="5"/>
  <c r="Y6" i="5" s="1"/>
  <c r="N6" i="7"/>
  <c r="Y6" i="7" s="1"/>
  <c r="N6" i="11"/>
  <c r="Y6" i="11" s="1"/>
  <c r="N6" i="12"/>
  <c r="Y6" i="12" s="1"/>
  <c r="N6" i="16"/>
  <c r="Y6" i="16" s="1"/>
  <c r="N6" i="13"/>
  <c r="Y6" i="13" s="1"/>
  <c r="N6" i="15"/>
  <c r="Y6" i="15" s="1"/>
  <c r="N6" i="2"/>
  <c r="Y6" i="2" s="1"/>
  <c r="N6" i="10"/>
  <c r="Y6" i="10" s="1"/>
  <c r="N6" i="14"/>
  <c r="Y6" i="14" s="1"/>
  <c r="N4" i="4"/>
  <c r="Y4" i="4" s="1"/>
  <c r="N4" i="6"/>
  <c r="Y4" i="6" s="1"/>
  <c r="N4" i="7"/>
  <c r="Y4" i="7" s="1"/>
  <c r="N4" i="3"/>
  <c r="Y4" i="3" s="1"/>
  <c r="N4" i="5"/>
  <c r="Y4" i="5" s="1"/>
  <c r="N4" i="9"/>
  <c r="Y4" i="9" s="1"/>
  <c r="N4" i="2"/>
  <c r="Y4" i="2" s="1"/>
  <c r="N4" i="11"/>
  <c r="Y4" i="11" s="1"/>
  <c r="N4" i="14"/>
  <c r="Y4" i="14" s="1"/>
  <c r="N4" i="15"/>
  <c r="Y4" i="15" s="1"/>
  <c r="N4" i="16"/>
  <c r="Y4" i="16" s="1"/>
  <c r="N4" i="10"/>
  <c r="Y4" i="10" s="1"/>
  <c r="N4" i="8"/>
  <c r="Y4" i="8" s="1"/>
  <c r="N4" i="12"/>
  <c r="Y4" i="12" s="1"/>
  <c r="N4" i="13"/>
  <c r="Y4" i="13" s="1"/>
  <c r="N14" i="3" l="1"/>
  <c r="Y14" i="3" s="1"/>
  <c r="N14" i="4"/>
  <c r="Y14" i="4" s="1"/>
  <c r="N14" i="6"/>
  <c r="Y14" i="6" s="1"/>
  <c r="N14" i="7"/>
  <c r="Y14" i="7" s="1"/>
  <c r="N14" i="5"/>
  <c r="Y14" i="5" s="1"/>
  <c r="N14" i="8"/>
  <c r="Y14" i="8" s="1"/>
  <c r="N14" i="9"/>
  <c r="Y14" i="9" s="1"/>
  <c r="N14" i="12"/>
  <c r="Y14" i="12" s="1"/>
  <c r="N14" i="13"/>
  <c r="Y14" i="13" s="1"/>
  <c r="N14" i="14"/>
  <c r="Y14" i="14" s="1"/>
  <c r="N14" i="10"/>
  <c r="Y14" i="10" s="1"/>
  <c r="N14" i="16"/>
  <c r="Y14" i="16" s="1"/>
  <c r="N14" i="15"/>
  <c r="Y14" i="15" s="1"/>
  <c r="N14" i="11"/>
  <c r="Y14" i="11" s="1"/>
  <c r="N14" i="2"/>
  <c r="Y14" i="2" s="1"/>
  <c r="N20" i="3"/>
  <c r="Y20" i="3" s="1"/>
  <c r="N20" i="4"/>
  <c r="Y20" i="4" s="1"/>
  <c r="N20" i="5"/>
  <c r="Y20" i="5" s="1"/>
  <c r="N20" i="6"/>
  <c r="Y20" i="6" s="1"/>
  <c r="N20" i="7"/>
  <c r="Y20" i="7" s="1"/>
  <c r="N20" i="8"/>
  <c r="Y20" i="8" s="1"/>
  <c r="N20" i="10"/>
  <c r="Y20" i="10" s="1"/>
  <c r="N20" i="14"/>
  <c r="Y20" i="14" s="1"/>
  <c r="N20" i="15"/>
  <c r="Y20" i="15" s="1"/>
  <c r="N20" i="2"/>
  <c r="Y20" i="2" s="1"/>
  <c r="N20" i="9"/>
  <c r="Y20" i="9" s="1"/>
  <c r="N20" i="16"/>
  <c r="Y20" i="16" s="1"/>
  <c r="N20" i="12"/>
  <c r="Y20" i="12" s="1"/>
  <c r="N20" i="13"/>
  <c r="Y20" i="13" s="1"/>
  <c r="N20" i="11"/>
  <c r="Y20" i="11" s="1"/>
  <c r="N16" i="3" l="1"/>
  <c r="Y16" i="3" s="1"/>
  <c r="N16" i="4"/>
  <c r="Y16" i="4" s="1"/>
  <c r="N16" i="6"/>
  <c r="Y16" i="6" s="1"/>
  <c r="N16" i="5"/>
  <c r="Y16" i="5" s="1"/>
  <c r="N16" i="7"/>
  <c r="Y16" i="7" s="1"/>
  <c r="N16" i="9"/>
  <c r="Y16" i="9" s="1"/>
  <c r="N16" i="12"/>
  <c r="Y16" i="12" s="1"/>
  <c r="N16" i="8"/>
  <c r="Y16" i="8" s="1"/>
  <c r="N16" i="16"/>
  <c r="Y16" i="16" s="1"/>
  <c r="N16" i="2"/>
  <c r="Y16" i="2" s="1"/>
  <c r="N16" i="10"/>
  <c r="Y16" i="10" s="1"/>
  <c r="N16" i="14"/>
  <c r="Y16" i="14" s="1"/>
  <c r="N16" i="13"/>
  <c r="Y16" i="13" s="1"/>
  <c r="N16" i="11"/>
  <c r="Y16" i="11" s="1"/>
  <c r="N16" i="15"/>
  <c r="Y16" i="15" s="1"/>
  <c r="N12" i="4"/>
  <c r="Y12" i="4" s="1"/>
  <c r="N12" i="3"/>
  <c r="Y12" i="3" s="1"/>
  <c r="N12" i="7"/>
  <c r="Y12" i="7" s="1"/>
  <c r="N12" i="6"/>
  <c r="Y12" i="6" s="1"/>
  <c r="N12" i="5"/>
  <c r="Y12" i="5" s="1"/>
  <c r="N12" i="9"/>
  <c r="Y12" i="9" s="1"/>
  <c r="N12" i="12"/>
  <c r="Y12" i="12" s="1"/>
  <c r="N12" i="13"/>
  <c r="Y12" i="13" s="1"/>
  <c r="N12" i="15"/>
  <c r="Y12" i="15" s="1"/>
  <c r="N12" i="16"/>
  <c r="Y12" i="16" s="1"/>
  <c r="N12" i="8"/>
  <c r="Y12" i="8" s="1"/>
  <c r="N12" i="11"/>
  <c r="Y12" i="11" s="1"/>
  <c r="N12" i="2"/>
  <c r="Y12" i="2" s="1"/>
  <c r="N12" i="14"/>
  <c r="Y12" i="14" s="1"/>
  <c r="N12" i="10"/>
  <c r="Y12" i="10" s="1"/>
  <c r="N21" i="4" l="1"/>
  <c r="Y21" i="4" s="1"/>
  <c r="N21" i="3"/>
  <c r="Y21" i="3" s="1"/>
  <c r="N21" i="5"/>
  <c r="Y21" i="5" s="1"/>
  <c r="N21" i="6"/>
  <c r="Y21" i="6" s="1"/>
  <c r="N21" i="7"/>
  <c r="Y21" i="7" s="1"/>
  <c r="N21" i="8"/>
  <c r="Y21" i="8" s="1"/>
  <c r="N21" i="13"/>
  <c r="Y21" i="13" s="1"/>
  <c r="N21" i="14"/>
  <c r="Y21" i="14" s="1"/>
  <c r="N21" i="11"/>
  <c r="Y21" i="11" s="1"/>
  <c r="N21" i="9"/>
  <c r="Y21" i="9" s="1"/>
  <c r="N21" i="10"/>
  <c r="Y21" i="10" s="1"/>
  <c r="N21" i="15"/>
  <c r="Y21" i="15" s="1"/>
  <c r="N21" i="2"/>
  <c r="Y21" i="2" s="1"/>
  <c r="N21" i="16"/>
  <c r="Y21" i="16" s="1"/>
  <c r="N21" i="12"/>
  <c r="Y21" i="12" s="1"/>
  <c r="N9" i="3"/>
  <c r="Y9" i="3" s="1"/>
  <c r="N9" i="6"/>
  <c r="Y9" i="6" s="1"/>
  <c r="N9" i="4"/>
  <c r="Y9" i="4" s="1"/>
  <c r="N9" i="7"/>
  <c r="Y9" i="7" s="1"/>
  <c r="N9" i="9"/>
  <c r="Y9" i="9" s="1"/>
  <c r="N9" i="12"/>
  <c r="Y9" i="12" s="1"/>
  <c r="N9" i="5"/>
  <c r="Y9" i="5" s="1"/>
  <c r="N9" i="8"/>
  <c r="Y9" i="8" s="1"/>
  <c r="N9" i="11"/>
  <c r="Y9" i="11" s="1"/>
  <c r="N9" i="14"/>
  <c r="Y9" i="14" s="1"/>
  <c r="N9" i="2"/>
  <c r="Y9" i="2" s="1"/>
  <c r="N9" i="10"/>
  <c r="Y9" i="10" s="1"/>
  <c r="N9" i="13"/>
  <c r="Y9" i="13" s="1"/>
  <c r="N9" i="15"/>
  <c r="Y9" i="15" s="1"/>
  <c r="N9" i="16"/>
  <c r="Y9" i="16" s="1"/>
  <c r="N10" i="3"/>
  <c r="Y10" i="3" s="1"/>
  <c r="N10" i="7"/>
  <c r="Y10" i="7" s="1"/>
  <c r="N10" i="5"/>
  <c r="Y10" i="5" s="1"/>
  <c r="N10" i="6"/>
  <c r="Y10" i="6" s="1"/>
  <c r="N10" i="4"/>
  <c r="Y10" i="4" s="1"/>
  <c r="N10" i="8"/>
  <c r="Y10" i="8" s="1"/>
  <c r="N10" i="9"/>
  <c r="Y10" i="9" s="1"/>
  <c r="N10" i="14"/>
  <c r="Y10" i="14" s="1"/>
  <c r="N10" i="13"/>
  <c r="Y10" i="13" s="1"/>
  <c r="N10" i="11"/>
  <c r="Y10" i="11" s="1"/>
  <c r="N10" i="16"/>
  <c r="Y10" i="16" s="1"/>
  <c r="N10" i="15"/>
  <c r="Y10" i="15" s="1"/>
  <c r="N10" i="10"/>
  <c r="Y10" i="10" s="1"/>
  <c r="N10" i="2"/>
  <c r="Y10" i="2" s="1"/>
  <c r="N10" i="12"/>
  <c r="Y10" i="12" s="1"/>
  <c r="N17" i="3" l="1"/>
  <c r="Y17" i="3" s="1"/>
  <c r="N17" i="6"/>
  <c r="Y17" i="6" s="1"/>
  <c r="N17" i="4"/>
  <c r="Y17" i="4" s="1"/>
  <c r="N17" i="5"/>
  <c r="Y17" i="5" s="1"/>
  <c r="N17" i="7"/>
  <c r="Y17" i="7" s="1"/>
  <c r="N17" i="8"/>
  <c r="Y17" i="8" s="1"/>
  <c r="N17" i="9"/>
  <c r="Y17" i="9" s="1"/>
  <c r="N17" i="13"/>
  <c r="Y17" i="13" s="1"/>
  <c r="N17" i="12"/>
  <c r="Y17" i="12" s="1"/>
  <c r="N17" i="14"/>
  <c r="Y17" i="14" s="1"/>
  <c r="N17" i="11"/>
  <c r="Y17" i="11" s="1"/>
  <c r="N17" i="15"/>
  <c r="Y17" i="15" s="1"/>
  <c r="N17" i="16"/>
  <c r="Y17" i="16" s="1"/>
  <c r="N17" i="2"/>
  <c r="Y17" i="2" s="1"/>
  <c r="N17" i="10"/>
  <c r="Y17" i="10" s="1"/>
  <c r="N19" i="4"/>
  <c r="Y19" i="4" s="1"/>
  <c r="N19" i="6"/>
  <c r="Y19" i="6" s="1"/>
  <c r="N19" i="5"/>
  <c r="Y19" i="5" s="1"/>
  <c r="N19" i="7"/>
  <c r="Y19" i="7" s="1"/>
  <c r="N19" i="12"/>
  <c r="Y19" i="12" s="1"/>
  <c r="N19" i="14"/>
  <c r="Y19" i="14" s="1"/>
  <c r="N19" i="8"/>
  <c r="Y19" i="8" s="1"/>
  <c r="N19" i="10"/>
  <c r="Y19" i="10" s="1"/>
  <c r="N19" i="13"/>
  <c r="Y19" i="13" s="1"/>
  <c r="N19" i="3"/>
  <c r="Y19" i="3" s="1"/>
  <c r="N19" i="9"/>
  <c r="Y19" i="9" s="1"/>
  <c r="N19" i="11"/>
  <c r="Y19" i="11" s="1"/>
  <c r="N19" i="16"/>
  <c r="Y19" i="16" s="1"/>
  <c r="N19" i="15"/>
  <c r="Y19" i="15" s="1"/>
  <c r="N19" i="2"/>
  <c r="Y19" i="2" s="1"/>
  <c r="O18" i="3" l="1"/>
  <c r="Z18" i="3" s="1"/>
  <c r="O18" i="4"/>
  <c r="Z18" i="4" s="1"/>
  <c r="O18" i="5"/>
  <c r="Z18" i="5" s="1"/>
  <c r="O18" i="8"/>
  <c r="Z18" i="8" s="1"/>
  <c r="O18" i="7"/>
  <c r="Z18" i="7" s="1"/>
  <c r="O18" i="6"/>
  <c r="Z18" i="6" s="1"/>
  <c r="O18" i="10"/>
  <c r="Z18" i="10" s="1"/>
  <c r="O18" i="13"/>
  <c r="Z18" i="13" s="1"/>
  <c r="O18" i="11"/>
  <c r="Z18" i="11" s="1"/>
  <c r="O18" i="14"/>
  <c r="Z18" i="14" s="1"/>
  <c r="O18" i="16"/>
  <c r="Z18" i="16" s="1"/>
  <c r="O18" i="15"/>
  <c r="Z18" i="15" s="1"/>
  <c r="O18" i="2"/>
  <c r="Z18" i="2" s="1"/>
  <c r="O18" i="9"/>
  <c r="Z18" i="9" s="1"/>
  <c r="O18" i="12"/>
  <c r="Z18" i="12" s="1"/>
  <c r="O5" i="3" l="1"/>
  <c r="Z5" i="3" s="1"/>
  <c r="O5" i="5"/>
  <c r="Z5" i="5" s="1"/>
  <c r="O5" i="4"/>
  <c r="Z5" i="4" s="1"/>
  <c r="O5" i="6"/>
  <c r="Z5" i="6" s="1"/>
  <c r="O5" i="7"/>
  <c r="Z5" i="7" s="1"/>
  <c r="O5" i="8"/>
  <c r="Z5" i="8" s="1"/>
  <c r="O5" i="10"/>
  <c r="Z5" i="10" s="1"/>
  <c r="O5" i="12"/>
  <c r="Z5" i="12" s="1"/>
  <c r="O5" i="11"/>
  <c r="Z5" i="11" s="1"/>
  <c r="O5" i="9"/>
  <c r="Z5" i="9" s="1"/>
  <c r="O5" i="2"/>
  <c r="Z5" i="2" s="1"/>
  <c r="O5" i="14"/>
  <c r="Z5" i="14" s="1"/>
  <c r="O5" i="15"/>
  <c r="Z5" i="15" s="1"/>
  <c r="O5" i="16"/>
  <c r="Z5" i="16" s="1"/>
  <c r="O5" i="13"/>
  <c r="Z5" i="13" s="1"/>
  <c r="O6" i="4"/>
  <c r="Z6" i="4" s="1"/>
  <c r="O6" i="3"/>
  <c r="Z6" i="3" s="1"/>
  <c r="O6" i="5"/>
  <c r="Z6" i="5" s="1"/>
  <c r="O6" i="7"/>
  <c r="Z6" i="7" s="1"/>
  <c r="O6" i="6"/>
  <c r="Z6" i="6" s="1"/>
  <c r="O6" i="11"/>
  <c r="Z6" i="11" s="1"/>
  <c r="O6" i="12"/>
  <c r="Z6" i="12" s="1"/>
  <c r="O6" i="13"/>
  <c r="Z6" i="13" s="1"/>
  <c r="O6" i="8"/>
  <c r="Z6" i="8" s="1"/>
  <c r="O6" i="9"/>
  <c r="Z6" i="9" s="1"/>
  <c r="O6" i="10"/>
  <c r="Z6" i="10" s="1"/>
  <c r="O6" i="14"/>
  <c r="Z6" i="14" s="1"/>
  <c r="O6" i="15"/>
  <c r="Z6" i="15" s="1"/>
  <c r="O6" i="2"/>
  <c r="Z6" i="2" s="1"/>
  <c r="O6" i="16"/>
  <c r="Z6" i="16" s="1"/>
  <c r="O4" i="4"/>
  <c r="Z4" i="4" s="1"/>
  <c r="O4" i="3"/>
  <c r="Z4" i="3" s="1"/>
  <c r="O4" i="5"/>
  <c r="Z4" i="5" s="1"/>
  <c r="O4" i="6"/>
  <c r="Z4" i="6" s="1"/>
  <c r="O4" i="7"/>
  <c r="Z4" i="7" s="1"/>
  <c r="O4" i="8"/>
  <c r="Z4" i="8" s="1"/>
  <c r="O4" i="11"/>
  <c r="Z4" i="11" s="1"/>
  <c r="O4" i="9"/>
  <c r="Z4" i="9" s="1"/>
  <c r="O4" i="10"/>
  <c r="Z4" i="10" s="1"/>
  <c r="O4" i="12"/>
  <c r="Z4" i="12" s="1"/>
  <c r="O4" i="13"/>
  <c r="Z4" i="13" s="1"/>
  <c r="O4" i="16"/>
  <c r="Z4" i="16" s="1"/>
  <c r="O4" i="14"/>
  <c r="Z4" i="14" s="1"/>
  <c r="O4" i="15"/>
  <c r="Z4" i="15" s="1"/>
  <c r="O4" i="2"/>
  <c r="Z4" i="2" s="1"/>
  <c r="O7" i="3"/>
  <c r="Z7" i="3" s="1"/>
  <c r="O7" i="5"/>
  <c r="Z7" i="5" s="1"/>
  <c r="O7" i="6"/>
  <c r="Z7" i="6" s="1"/>
  <c r="O7" i="4"/>
  <c r="Z7" i="4" s="1"/>
  <c r="O7" i="10"/>
  <c r="Z7" i="10" s="1"/>
  <c r="O7" i="11"/>
  <c r="Z7" i="11" s="1"/>
  <c r="O7" i="7"/>
  <c r="Z7" i="7" s="1"/>
  <c r="O7" i="13"/>
  <c r="Z7" i="13" s="1"/>
  <c r="O7" i="16"/>
  <c r="Z7" i="16" s="1"/>
  <c r="O7" i="2"/>
  <c r="Z7" i="2" s="1"/>
  <c r="O7" i="8"/>
  <c r="Z7" i="8" s="1"/>
  <c r="O7" i="9"/>
  <c r="Z7" i="9" s="1"/>
  <c r="O7" i="12"/>
  <c r="Z7" i="12" s="1"/>
  <c r="O7" i="14"/>
  <c r="Z7" i="14" s="1"/>
  <c r="O7" i="15"/>
  <c r="Z7" i="15" s="1"/>
  <c r="O14" i="4" l="1"/>
  <c r="Z14" i="4" s="1"/>
  <c r="O14" i="3"/>
  <c r="Z14" i="3" s="1"/>
  <c r="O14" i="5"/>
  <c r="Z14" i="5" s="1"/>
  <c r="O14" i="6"/>
  <c r="Z14" i="6" s="1"/>
  <c r="O14" i="7"/>
  <c r="Z14" i="7" s="1"/>
  <c r="O14" i="11"/>
  <c r="Z14" i="11" s="1"/>
  <c r="O14" i="10"/>
  <c r="Z14" i="10" s="1"/>
  <c r="O14" i="8"/>
  <c r="Z14" i="8" s="1"/>
  <c r="O14" i="9"/>
  <c r="Z14" i="9" s="1"/>
  <c r="O14" i="16"/>
  <c r="Z14" i="16" s="1"/>
  <c r="O14" i="2"/>
  <c r="Z14" i="2" s="1"/>
  <c r="O14" i="12"/>
  <c r="Z14" i="12" s="1"/>
  <c r="O14" i="13"/>
  <c r="Z14" i="13" s="1"/>
  <c r="O14" i="15"/>
  <c r="Z14" i="15" s="1"/>
  <c r="O14" i="14"/>
  <c r="Z14" i="14" s="1"/>
  <c r="O20" i="3"/>
  <c r="Z20" i="3" s="1"/>
  <c r="O20" i="4"/>
  <c r="Z20" i="4" s="1"/>
  <c r="O20" i="5"/>
  <c r="Z20" i="5" s="1"/>
  <c r="O20" i="7"/>
  <c r="Z20" i="7" s="1"/>
  <c r="O20" i="9"/>
  <c r="Z20" i="9" s="1"/>
  <c r="O20" i="6"/>
  <c r="Z20" i="6" s="1"/>
  <c r="O20" i="8"/>
  <c r="Z20" i="8" s="1"/>
  <c r="O20" i="14"/>
  <c r="Z20" i="14" s="1"/>
  <c r="O20" i="11"/>
  <c r="Z20" i="11" s="1"/>
  <c r="O20" i="12"/>
  <c r="Z20" i="12" s="1"/>
  <c r="O20" i="13"/>
  <c r="Z20" i="13" s="1"/>
  <c r="O20" i="15"/>
  <c r="Z20" i="15" s="1"/>
  <c r="O20" i="16"/>
  <c r="Z20" i="16" s="1"/>
  <c r="O20" i="10"/>
  <c r="Z20" i="10" s="1"/>
  <c r="O20" i="2"/>
  <c r="Z20" i="2" s="1"/>
  <c r="O12" i="4" l="1"/>
  <c r="Z12" i="4" s="1"/>
  <c r="O12" i="3"/>
  <c r="Z12" i="3" s="1"/>
  <c r="O12" i="5"/>
  <c r="Z12" i="5" s="1"/>
  <c r="O12" i="6"/>
  <c r="Z12" i="6" s="1"/>
  <c r="O12" i="8"/>
  <c r="Z12" i="8" s="1"/>
  <c r="O12" i="9"/>
  <c r="Z12" i="9" s="1"/>
  <c r="O12" i="11"/>
  <c r="Z12" i="11" s="1"/>
  <c r="O12" i="13"/>
  <c r="Z12" i="13" s="1"/>
  <c r="O12" i="7"/>
  <c r="Z12" i="7" s="1"/>
  <c r="O12" i="10"/>
  <c r="Z12" i="10" s="1"/>
  <c r="O12" i="14"/>
  <c r="Z12" i="14" s="1"/>
  <c r="O12" i="2"/>
  <c r="Z12" i="2" s="1"/>
  <c r="O12" i="12"/>
  <c r="Z12" i="12" s="1"/>
  <c r="O12" i="15"/>
  <c r="Z12" i="15" s="1"/>
  <c r="O12" i="16"/>
  <c r="Z12" i="16" s="1"/>
  <c r="O16" i="3"/>
  <c r="Z16" i="3" s="1"/>
  <c r="O16" i="4"/>
  <c r="Z16" i="4" s="1"/>
  <c r="O16" i="5"/>
  <c r="Z16" i="5" s="1"/>
  <c r="O16" i="8"/>
  <c r="Z16" i="8" s="1"/>
  <c r="O16" i="7"/>
  <c r="Z16" i="7" s="1"/>
  <c r="O16" i="6"/>
  <c r="Z16" i="6" s="1"/>
  <c r="O16" i="10"/>
  <c r="Z16" i="10" s="1"/>
  <c r="O16" i="14"/>
  <c r="Z16" i="14" s="1"/>
  <c r="O16" i="11"/>
  <c r="Z16" i="11" s="1"/>
  <c r="O16" i="13"/>
  <c r="Z16" i="13" s="1"/>
  <c r="O16" i="9"/>
  <c r="Z16" i="9" s="1"/>
  <c r="O16" i="15"/>
  <c r="Z16" i="15" s="1"/>
  <c r="O16" i="12"/>
  <c r="Z16" i="12" s="1"/>
  <c r="O16" i="16"/>
  <c r="Z16" i="16" s="1"/>
  <c r="O16" i="2"/>
  <c r="Z16" i="2" s="1"/>
  <c r="O9" i="3" l="1"/>
  <c r="Z9" i="3" s="1"/>
  <c r="O9" i="5"/>
  <c r="Z9" i="5" s="1"/>
  <c r="O9" i="4"/>
  <c r="Z9" i="4" s="1"/>
  <c r="O9" i="6"/>
  <c r="Z9" i="6" s="1"/>
  <c r="O9" i="8"/>
  <c r="Z9" i="8" s="1"/>
  <c r="O9" i="10"/>
  <c r="Z9" i="10" s="1"/>
  <c r="O9" i="13"/>
  <c r="Z9" i="13" s="1"/>
  <c r="O9" i="9"/>
  <c r="Z9" i="9" s="1"/>
  <c r="O9" i="11"/>
  <c r="Z9" i="11" s="1"/>
  <c r="O9" i="14"/>
  <c r="Z9" i="14" s="1"/>
  <c r="O9" i="12"/>
  <c r="Z9" i="12" s="1"/>
  <c r="O9" i="15"/>
  <c r="Z9" i="15" s="1"/>
  <c r="O9" i="7"/>
  <c r="Z9" i="7" s="1"/>
  <c r="O9" i="16"/>
  <c r="Z9" i="16" s="1"/>
  <c r="O9" i="2"/>
  <c r="Z9" i="2" s="1"/>
  <c r="O10" i="3"/>
  <c r="Z10" i="3" s="1"/>
  <c r="O10" i="4"/>
  <c r="Z10" i="4" s="1"/>
  <c r="O10" i="5"/>
  <c r="Z10" i="5" s="1"/>
  <c r="O10" i="7"/>
  <c r="Z10" i="7" s="1"/>
  <c r="O10" i="10"/>
  <c r="Z10" i="10" s="1"/>
  <c r="O10" i="12"/>
  <c r="Z10" i="12" s="1"/>
  <c r="O10" i="8"/>
  <c r="Z10" i="8" s="1"/>
  <c r="O10" i="9"/>
  <c r="Z10" i="9" s="1"/>
  <c r="O10" i="11"/>
  <c r="Z10" i="11" s="1"/>
  <c r="O10" i="6"/>
  <c r="Z10" i="6" s="1"/>
  <c r="O10" i="14"/>
  <c r="Z10" i="14" s="1"/>
  <c r="O10" i="2"/>
  <c r="Z10" i="2" s="1"/>
  <c r="O10" i="13"/>
  <c r="Z10" i="13" s="1"/>
  <c r="O10" i="15"/>
  <c r="Z10" i="15" s="1"/>
  <c r="O10" i="16"/>
  <c r="Z10" i="16" s="1"/>
  <c r="O21" i="4"/>
  <c r="Z21" i="4" s="1"/>
  <c r="O21" i="3"/>
  <c r="Z21" i="3" s="1"/>
  <c r="O21" i="5"/>
  <c r="Z21" i="5" s="1"/>
  <c r="O21" i="7"/>
  <c r="Z21" i="7" s="1"/>
  <c r="O21" i="9"/>
  <c r="Z21" i="9" s="1"/>
  <c r="O21" i="6"/>
  <c r="Z21" i="6" s="1"/>
  <c r="O21" i="10"/>
  <c r="Z21" i="10" s="1"/>
  <c r="O21" i="11"/>
  <c r="Z21" i="11" s="1"/>
  <c r="O21" i="8"/>
  <c r="Z21" i="8" s="1"/>
  <c r="O21" i="12"/>
  <c r="Z21" i="12" s="1"/>
  <c r="O21" i="14"/>
  <c r="Z21" i="14" s="1"/>
  <c r="O21" i="15"/>
  <c r="Z21" i="15" s="1"/>
  <c r="O21" i="2"/>
  <c r="Z21" i="2" s="1"/>
  <c r="O21" i="16"/>
  <c r="Z21" i="16" s="1"/>
  <c r="O21" i="13"/>
  <c r="Z21" i="13" s="1"/>
  <c r="O19" i="4" l="1"/>
  <c r="Z19" i="4" s="1"/>
  <c r="O19" i="5"/>
  <c r="Z19" i="5" s="1"/>
  <c r="O19" i="3"/>
  <c r="Z19" i="3" s="1"/>
  <c r="O19" i="8"/>
  <c r="Z19" i="8" s="1"/>
  <c r="O19" i="7"/>
  <c r="Z19" i="7" s="1"/>
  <c r="O19" i="9"/>
  <c r="Z19" i="9" s="1"/>
  <c r="O19" i="6"/>
  <c r="Z19" i="6" s="1"/>
  <c r="O19" i="11"/>
  <c r="Z19" i="11" s="1"/>
  <c r="O19" i="10"/>
  <c r="Z19" i="10" s="1"/>
  <c r="O19" i="15"/>
  <c r="Z19" i="15" s="1"/>
  <c r="O19" i="13"/>
  <c r="Z19" i="13" s="1"/>
  <c r="O19" i="2"/>
  <c r="Z19" i="2" s="1"/>
  <c r="O19" i="12"/>
  <c r="Z19" i="12" s="1"/>
  <c r="O19" i="14"/>
  <c r="Z19" i="14" s="1"/>
  <c r="O19" i="16"/>
  <c r="Z19" i="16" s="1"/>
  <c r="O17" i="4"/>
  <c r="Z17" i="4" s="1"/>
  <c r="O17" i="5"/>
  <c r="Z17" i="5" s="1"/>
  <c r="O17" i="3"/>
  <c r="Z17" i="3" s="1"/>
  <c r="O17" i="7"/>
  <c r="Z17" i="7" s="1"/>
  <c r="O17" i="6"/>
  <c r="Z17" i="6" s="1"/>
  <c r="O17" i="11"/>
  <c r="Z17" i="11" s="1"/>
  <c r="O17" i="8"/>
  <c r="Z17" i="8" s="1"/>
  <c r="O17" i="9"/>
  <c r="Z17" i="9" s="1"/>
  <c r="O17" i="10"/>
  <c r="Z17" i="10" s="1"/>
  <c r="O17" i="2"/>
  <c r="Z17" i="2" s="1"/>
  <c r="O17" i="12"/>
  <c r="Z17" i="12" s="1"/>
  <c r="O17" i="14"/>
  <c r="Z17" i="14" s="1"/>
  <c r="O17" i="13"/>
  <c r="Z17" i="13" s="1"/>
  <c r="O17" i="16"/>
  <c r="Z17" i="16" s="1"/>
  <c r="O17" i="15"/>
  <c r="Z17" i="15" s="1"/>
  <c r="P4" i="3" l="1"/>
  <c r="AA4" i="3" s="1"/>
  <c r="P4" i="4"/>
  <c r="AA4" i="4" s="1"/>
  <c r="P4" i="5"/>
  <c r="AA4" i="5" s="1"/>
  <c r="P4" i="6"/>
  <c r="AA4" i="6" s="1"/>
  <c r="P4" i="7"/>
  <c r="AA4" i="7" s="1"/>
  <c r="P4" i="8"/>
  <c r="AA4" i="8" s="1"/>
  <c r="P4" i="9"/>
  <c r="AA4" i="9" s="1"/>
  <c r="P4" i="10"/>
  <c r="AA4" i="10" s="1"/>
  <c r="P4" i="12"/>
  <c r="AA4" i="12" s="1"/>
  <c r="P4" i="13"/>
  <c r="AA4" i="13" s="1"/>
  <c r="P4" i="14"/>
  <c r="AA4" i="14" s="1"/>
  <c r="P4" i="15"/>
  <c r="AA4" i="15" s="1"/>
  <c r="P4" i="16"/>
  <c r="AA4" i="16" s="1"/>
  <c r="P4" i="2"/>
  <c r="AA4" i="2" s="1"/>
  <c r="P4" i="11"/>
  <c r="AA4" i="11" s="1"/>
  <c r="P6" i="3"/>
  <c r="AA6" i="3" s="1"/>
  <c r="P6" i="4"/>
  <c r="AA6" i="4" s="1"/>
  <c r="P6" i="6"/>
  <c r="AA6" i="6" s="1"/>
  <c r="P6" i="5"/>
  <c r="AA6" i="5" s="1"/>
  <c r="P6" i="8"/>
  <c r="AA6" i="8" s="1"/>
  <c r="P6" i="9"/>
  <c r="AA6" i="9" s="1"/>
  <c r="P6" i="7"/>
  <c r="AA6" i="7" s="1"/>
  <c r="P6" i="15"/>
  <c r="AA6" i="15" s="1"/>
  <c r="P6" i="2"/>
  <c r="AA6" i="2" s="1"/>
  <c r="P6" i="10"/>
  <c r="AA6" i="10" s="1"/>
  <c r="P6" i="14"/>
  <c r="AA6" i="14" s="1"/>
  <c r="P6" i="16"/>
  <c r="AA6" i="16" s="1"/>
  <c r="P6" i="13"/>
  <c r="AA6" i="13" s="1"/>
  <c r="P6" i="11"/>
  <c r="AA6" i="11" s="1"/>
  <c r="P6" i="12"/>
  <c r="AA6" i="12" s="1"/>
  <c r="P7" i="4"/>
  <c r="AA7" i="4" s="1"/>
  <c r="P7" i="3"/>
  <c r="AA7" i="3" s="1"/>
  <c r="P7" i="6"/>
  <c r="AA7" i="6" s="1"/>
  <c r="P7" i="5"/>
  <c r="AA7" i="5" s="1"/>
  <c r="P7" i="7"/>
  <c r="AA7" i="7" s="1"/>
  <c r="P7" i="8"/>
  <c r="AA7" i="8" s="1"/>
  <c r="P7" i="9"/>
  <c r="AA7" i="9" s="1"/>
  <c r="P7" i="13"/>
  <c r="AA7" i="13" s="1"/>
  <c r="P7" i="12"/>
  <c r="AA7" i="12" s="1"/>
  <c r="P7" i="14"/>
  <c r="AA7" i="14" s="1"/>
  <c r="P7" i="11"/>
  <c r="AA7" i="11" s="1"/>
  <c r="P7" i="15"/>
  <c r="AA7" i="15" s="1"/>
  <c r="P7" i="10"/>
  <c r="AA7" i="10" s="1"/>
  <c r="P7" i="16"/>
  <c r="AA7" i="16" s="1"/>
  <c r="P7" i="2"/>
  <c r="AA7" i="2" s="1"/>
  <c r="P5" i="4"/>
  <c r="AA5" i="4" s="1"/>
  <c r="P5" i="6"/>
  <c r="AA5" i="6" s="1"/>
  <c r="P5" i="7"/>
  <c r="AA5" i="7" s="1"/>
  <c r="P5" i="3"/>
  <c r="AA5" i="3" s="1"/>
  <c r="P5" i="5"/>
  <c r="AA5" i="5" s="1"/>
  <c r="P5" i="9"/>
  <c r="AA5" i="9" s="1"/>
  <c r="P5" i="8"/>
  <c r="AA5" i="8" s="1"/>
  <c r="P5" i="13"/>
  <c r="AA5" i="13" s="1"/>
  <c r="P5" i="11"/>
  <c r="AA5" i="11" s="1"/>
  <c r="P5" i="10"/>
  <c r="AA5" i="10" s="1"/>
  <c r="P5" i="14"/>
  <c r="AA5" i="14" s="1"/>
  <c r="P5" i="16"/>
  <c r="AA5" i="16" s="1"/>
  <c r="P5" i="12"/>
  <c r="AA5" i="12" s="1"/>
  <c r="P5" i="15"/>
  <c r="AA5" i="15" s="1"/>
  <c r="P5" i="2"/>
  <c r="AA5" i="2" s="1"/>
  <c r="P20" i="4" l="1"/>
  <c r="AA20" i="4" s="1"/>
  <c r="P20" i="5"/>
  <c r="AA20" i="5" s="1"/>
  <c r="P20" i="3"/>
  <c r="AA20" i="3" s="1"/>
  <c r="P20" i="7"/>
  <c r="AA20" i="7" s="1"/>
  <c r="P20" i="6"/>
  <c r="AA20" i="6" s="1"/>
  <c r="P20" i="8"/>
  <c r="AA20" i="8" s="1"/>
  <c r="P20" i="9"/>
  <c r="AA20" i="9" s="1"/>
  <c r="P20" i="10"/>
  <c r="AA20" i="10" s="1"/>
  <c r="P20" i="11"/>
  <c r="AA20" i="11" s="1"/>
  <c r="P20" i="12"/>
  <c r="AA20" i="12" s="1"/>
  <c r="P20" i="13"/>
  <c r="AA20" i="13" s="1"/>
  <c r="P20" i="2"/>
  <c r="AA20" i="2" s="1"/>
  <c r="P20" i="14"/>
  <c r="AA20" i="14" s="1"/>
  <c r="P20" i="15"/>
  <c r="AA20" i="15" s="1"/>
  <c r="P20" i="16"/>
  <c r="AA20" i="16" s="1"/>
  <c r="P14" i="3"/>
  <c r="AA14" i="3" s="1"/>
  <c r="P14" i="7"/>
  <c r="AA14" i="7" s="1"/>
  <c r="P14" i="5"/>
  <c r="AA14" i="5" s="1"/>
  <c r="P14" i="6"/>
  <c r="AA14" i="6" s="1"/>
  <c r="P14" i="8"/>
  <c r="AA14" i="8" s="1"/>
  <c r="P14" i="9"/>
  <c r="AA14" i="9" s="1"/>
  <c r="P14" i="14"/>
  <c r="AA14" i="14" s="1"/>
  <c r="P14" i="12"/>
  <c r="AA14" i="12" s="1"/>
  <c r="P14" i="13"/>
  <c r="AA14" i="13" s="1"/>
  <c r="P14" i="4"/>
  <c r="AA14" i="4" s="1"/>
  <c r="P14" i="11"/>
  <c r="AA14" i="11" s="1"/>
  <c r="P14" i="10"/>
  <c r="AA14" i="10" s="1"/>
  <c r="P14" i="16"/>
  <c r="AA14" i="16" s="1"/>
  <c r="P14" i="15"/>
  <c r="AA14" i="15" s="1"/>
  <c r="P14" i="2"/>
  <c r="AA14" i="2" s="1"/>
  <c r="P16" i="4" l="1"/>
  <c r="AA16" i="4" s="1"/>
  <c r="P16" i="3"/>
  <c r="AA16" i="3" s="1"/>
  <c r="P16" i="7"/>
  <c r="AA16" i="7" s="1"/>
  <c r="P16" i="6"/>
  <c r="AA16" i="6" s="1"/>
  <c r="P16" i="5"/>
  <c r="AA16" i="5" s="1"/>
  <c r="P16" i="9"/>
  <c r="AA16" i="9" s="1"/>
  <c r="P16" i="12"/>
  <c r="AA16" i="12" s="1"/>
  <c r="P16" i="13"/>
  <c r="AA16" i="13" s="1"/>
  <c r="P16" i="8"/>
  <c r="AA16" i="8" s="1"/>
  <c r="P16" i="11"/>
  <c r="AA16" i="11" s="1"/>
  <c r="P16" i="16"/>
  <c r="AA16" i="16" s="1"/>
  <c r="P16" i="2"/>
  <c r="AA16" i="2" s="1"/>
  <c r="P16" i="14"/>
  <c r="AA16" i="14" s="1"/>
  <c r="P16" i="15"/>
  <c r="AA16" i="15" s="1"/>
  <c r="P16" i="10"/>
  <c r="AA16" i="10" s="1"/>
  <c r="P12" i="3"/>
  <c r="AA12" i="3" s="1"/>
  <c r="P12" i="5"/>
  <c r="AA12" i="5" s="1"/>
  <c r="P12" i="6"/>
  <c r="AA12" i="6" s="1"/>
  <c r="P12" i="4"/>
  <c r="AA12" i="4" s="1"/>
  <c r="P12" i="7"/>
  <c r="AA12" i="7" s="1"/>
  <c r="P12" i="9"/>
  <c r="AA12" i="9" s="1"/>
  <c r="P12" i="8"/>
  <c r="AA12" i="8" s="1"/>
  <c r="P12" i="12"/>
  <c r="AA12" i="12" s="1"/>
  <c r="P12" i="10"/>
  <c r="AA12" i="10" s="1"/>
  <c r="P12" i="14"/>
  <c r="AA12" i="14" s="1"/>
  <c r="P12" i="2"/>
  <c r="AA12" i="2" s="1"/>
  <c r="P12" i="15"/>
  <c r="AA12" i="15" s="1"/>
  <c r="P12" i="16"/>
  <c r="AA12" i="16" s="1"/>
  <c r="P12" i="11"/>
  <c r="AA12" i="11" s="1"/>
  <c r="P12" i="13"/>
  <c r="AA12" i="13" s="1"/>
  <c r="P9" i="3" l="1"/>
  <c r="AA9" i="3" s="1"/>
  <c r="P9" i="4"/>
  <c r="AA9" i="4" s="1"/>
  <c r="P9" i="5"/>
  <c r="AA9" i="5" s="1"/>
  <c r="P9" i="7"/>
  <c r="AA9" i="7" s="1"/>
  <c r="P9" i="6"/>
  <c r="AA9" i="6" s="1"/>
  <c r="P9" i="9"/>
  <c r="AA9" i="9" s="1"/>
  <c r="P9" i="12"/>
  <c r="AA9" i="12" s="1"/>
  <c r="P9" i="13"/>
  <c r="AA9" i="13" s="1"/>
  <c r="P9" i="2"/>
  <c r="AA9" i="2" s="1"/>
  <c r="P9" i="10"/>
  <c r="AA9" i="10" s="1"/>
  <c r="P9" i="8"/>
  <c r="AA9" i="8" s="1"/>
  <c r="P9" i="15"/>
  <c r="AA9" i="15" s="1"/>
  <c r="P9" i="14"/>
  <c r="AA9" i="14" s="1"/>
  <c r="P9" i="16"/>
  <c r="AA9" i="16" s="1"/>
  <c r="P9" i="11"/>
  <c r="AA9" i="11" s="1"/>
  <c r="P21" i="3"/>
  <c r="AA21" i="3" s="1"/>
  <c r="P21" i="4"/>
  <c r="AA21" i="4" s="1"/>
  <c r="P21" i="5"/>
  <c r="AA21" i="5" s="1"/>
  <c r="P21" i="7"/>
  <c r="AA21" i="7" s="1"/>
  <c r="P21" i="6"/>
  <c r="AA21" i="6" s="1"/>
  <c r="P21" i="8"/>
  <c r="AA21" i="8" s="1"/>
  <c r="P21" i="10"/>
  <c r="AA21" i="10" s="1"/>
  <c r="P21" i="9"/>
  <c r="AA21" i="9" s="1"/>
  <c r="P21" i="14"/>
  <c r="AA21" i="14" s="1"/>
  <c r="P21" i="13"/>
  <c r="AA21" i="13" s="1"/>
  <c r="P21" i="15"/>
  <c r="AA21" i="15" s="1"/>
  <c r="P21" i="12"/>
  <c r="AA21" i="12" s="1"/>
  <c r="P21" i="16"/>
  <c r="AA21" i="16" s="1"/>
  <c r="P21" i="11"/>
  <c r="AA21" i="11" s="1"/>
  <c r="P21" i="2"/>
  <c r="AA21" i="2" s="1"/>
  <c r="P10" i="3"/>
  <c r="AA10" i="3" s="1"/>
  <c r="P10" i="4"/>
  <c r="AA10" i="4" s="1"/>
  <c r="P10" i="6"/>
  <c r="AA10" i="6" s="1"/>
  <c r="P10" i="7"/>
  <c r="AA10" i="7" s="1"/>
  <c r="P10" i="8"/>
  <c r="AA10" i="8" s="1"/>
  <c r="P10" i="9"/>
  <c r="AA10" i="9" s="1"/>
  <c r="P10" i="5"/>
  <c r="AA10" i="5" s="1"/>
  <c r="P10" i="13"/>
  <c r="AA10" i="13" s="1"/>
  <c r="P10" i="14"/>
  <c r="AA10" i="14" s="1"/>
  <c r="P10" i="12"/>
  <c r="AA10" i="12" s="1"/>
  <c r="P10" i="15"/>
  <c r="AA10" i="15" s="1"/>
  <c r="P10" i="10"/>
  <c r="AA10" i="10" s="1"/>
  <c r="P10" i="16"/>
  <c r="AA10" i="16" s="1"/>
  <c r="P10" i="11"/>
  <c r="AA10" i="11" s="1"/>
  <c r="P10" i="2"/>
  <c r="AA10" i="2" s="1"/>
  <c r="P19" i="3" l="1"/>
  <c r="AA19" i="3" s="1"/>
  <c r="P19" i="4"/>
  <c r="AA19" i="4" s="1"/>
  <c r="P19" i="7"/>
  <c r="AA19" i="7" s="1"/>
  <c r="P19" i="6"/>
  <c r="AA19" i="6" s="1"/>
  <c r="P19" i="8"/>
  <c r="AA19" i="8" s="1"/>
  <c r="P19" i="5"/>
  <c r="AA19" i="5" s="1"/>
  <c r="P19" i="10"/>
  <c r="AA19" i="10" s="1"/>
  <c r="P19" i="9"/>
  <c r="AA19" i="9" s="1"/>
  <c r="P19" i="13"/>
  <c r="AA19" i="13" s="1"/>
  <c r="P19" i="12"/>
  <c r="AA19" i="12" s="1"/>
  <c r="P19" i="14"/>
  <c r="AA19" i="14" s="1"/>
  <c r="P19" i="16"/>
  <c r="AA19" i="16" s="1"/>
  <c r="P19" i="11"/>
  <c r="AA19" i="11" s="1"/>
  <c r="P19" i="2"/>
  <c r="AA19" i="2" s="1"/>
  <c r="P19" i="15"/>
  <c r="AA19" i="15" s="1"/>
  <c r="P17" i="3"/>
  <c r="AA17" i="3" s="1"/>
  <c r="P17" i="4"/>
  <c r="AA17" i="4" s="1"/>
  <c r="P17" i="7"/>
  <c r="AA17" i="7" s="1"/>
  <c r="P17" i="6"/>
  <c r="AA17" i="6" s="1"/>
  <c r="P17" i="8"/>
  <c r="AA17" i="8" s="1"/>
  <c r="P17" i="9"/>
  <c r="AA17" i="9" s="1"/>
  <c r="P17" i="5"/>
  <c r="AA17" i="5" s="1"/>
  <c r="P17" i="10"/>
  <c r="AA17" i="10" s="1"/>
  <c r="P17" i="12"/>
  <c r="AA17" i="12" s="1"/>
  <c r="P17" i="14"/>
  <c r="AA17" i="14" s="1"/>
  <c r="P17" i="13"/>
  <c r="AA17" i="13" s="1"/>
  <c r="P17" i="15"/>
  <c r="AA17" i="15" s="1"/>
  <c r="P17" i="16"/>
  <c r="AA17" i="16" s="1"/>
  <c r="P17" i="11"/>
  <c r="AA17" i="11" s="1"/>
  <c r="P17" i="2"/>
  <c r="AA17" i="2" s="1"/>
  <c r="Q5" i="4" l="1"/>
  <c r="AB5" i="4" s="1"/>
  <c r="Q5" i="3"/>
  <c r="AB5" i="3" s="1"/>
  <c r="Q5" i="5"/>
  <c r="AB5" i="5" s="1"/>
  <c r="Q5" i="8"/>
  <c r="AB5" i="8" s="1"/>
  <c r="Q5" i="7"/>
  <c r="AB5" i="7" s="1"/>
  <c r="Q5" i="9"/>
  <c r="AB5" i="9" s="1"/>
  <c r="Q5" i="11"/>
  <c r="AB5" i="11" s="1"/>
  <c r="Q5" i="6"/>
  <c r="AB5" i="6" s="1"/>
  <c r="Q5" i="10"/>
  <c r="AB5" i="10" s="1"/>
  <c r="Q5" i="12"/>
  <c r="AB5" i="12" s="1"/>
  <c r="Q5" i="13"/>
  <c r="AB5" i="13" s="1"/>
  <c r="Q5" i="14"/>
  <c r="AB5" i="14" s="1"/>
  <c r="Q5" i="15"/>
  <c r="AB5" i="15" s="1"/>
  <c r="Q5" i="16"/>
  <c r="AB5" i="16" s="1"/>
  <c r="Q5" i="2"/>
  <c r="AB5" i="2" s="1"/>
  <c r="Q4" i="3"/>
  <c r="AB4" i="3" s="1"/>
  <c r="Q4" i="8"/>
  <c r="AB4" i="8" s="1"/>
  <c r="Q4" i="4"/>
  <c r="AB4" i="4" s="1"/>
  <c r="Q4" i="5"/>
  <c r="AB4" i="5" s="1"/>
  <c r="Q4" i="7"/>
  <c r="AB4" i="7" s="1"/>
  <c r="Q4" i="9"/>
  <c r="AB4" i="9" s="1"/>
  <c r="Q4" i="10"/>
  <c r="AB4" i="10" s="1"/>
  <c r="Q4" i="12"/>
  <c r="AB4" i="12" s="1"/>
  <c r="Q4" i="13"/>
  <c r="AB4" i="13" s="1"/>
  <c r="Q4" i="6"/>
  <c r="AB4" i="6" s="1"/>
  <c r="Q4" i="11"/>
  <c r="AB4" i="11" s="1"/>
  <c r="Q4" i="14"/>
  <c r="AB4" i="14" s="1"/>
  <c r="Q4" i="2"/>
  <c r="AB4" i="2" s="1"/>
  <c r="Q4" i="15"/>
  <c r="AB4" i="15" s="1"/>
  <c r="Q4" i="16"/>
  <c r="AB4" i="16" s="1"/>
  <c r="Q6" i="3"/>
  <c r="AB6" i="3" s="1"/>
  <c r="Q6" i="5"/>
  <c r="AB6" i="5" s="1"/>
  <c r="Q6" i="7"/>
  <c r="AB6" i="7" s="1"/>
  <c r="Q6" i="4"/>
  <c r="AB6" i="4" s="1"/>
  <c r="Q6" i="10"/>
  <c r="AB6" i="10" s="1"/>
  <c r="Q6" i="6"/>
  <c r="AB6" i="6" s="1"/>
  <c r="Q6" i="11"/>
  <c r="AB6" i="11" s="1"/>
  <c r="Q6" i="12"/>
  <c r="AB6" i="12" s="1"/>
  <c r="Q6" i="13"/>
  <c r="AB6" i="13" s="1"/>
  <c r="Q6" i="8"/>
  <c r="AB6" i="8" s="1"/>
  <c r="Q6" i="9"/>
  <c r="AB6" i="9" s="1"/>
  <c r="Q6" i="16"/>
  <c r="AB6" i="16" s="1"/>
  <c r="Q6" i="2"/>
  <c r="AB6" i="2" s="1"/>
  <c r="Q6" i="14"/>
  <c r="AB6" i="14" s="1"/>
  <c r="Q6" i="15"/>
  <c r="AB6" i="15" s="1"/>
  <c r="Q7" i="4"/>
  <c r="AB7" i="4" s="1"/>
  <c r="Q7" i="3"/>
  <c r="AB7" i="3" s="1"/>
  <c r="Q7" i="5"/>
  <c r="AB7" i="5" s="1"/>
  <c r="Q7" i="7"/>
  <c r="AB7" i="7" s="1"/>
  <c r="Q7" i="11"/>
  <c r="AB7" i="11" s="1"/>
  <c r="Q7" i="6"/>
  <c r="AB7" i="6" s="1"/>
  <c r="Q7" i="8"/>
  <c r="AB7" i="8" s="1"/>
  <c r="Q7" i="9"/>
  <c r="AB7" i="9" s="1"/>
  <c r="Q7" i="10"/>
  <c r="AB7" i="10" s="1"/>
  <c r="Q7" i="12"/>
  <c r="AB7" i="12" s="1"/>
  <c r="Q7" i="16"/>
  <c r="AB7" i="16" s="1"/>
  <c r="Q7" i="2"/>
  <c r="AB7" i="2" s="1"/>
  <c r="Q7" i="14"/>
  <c r="AB7" i="14" s="1"/>
  <c r="Q7" i="15"/>
  <c r="AB7" i="15" s="1"/>
  <c r="Q7" i="13"/>
  <c r="AB7" i="13" s="1"/>
  <c r="Q16" i="4" l="1"/>
  <c r="AB16" i="4" s="1"/>
  <c r="Q16" i="3"/>
  <c r="AB16" i="3" s="1"/>
  <c r="Q16" i="5"/>
  <c r="AB16" i="5" s="1"/>
  <c r="Q16" i="6"/>
  <c r="AB16" i="6" s="1"/>
  <c r="Q16" i="8"/>
  <c r="AB16" i="8" s="1"/>
  <c r="Q16" i="9"/>
  <c r="AB16" i="9" s="1"/>
  <c r="Q16" i="11"/>
  <c r="AB16" i="11" s="1"/>
  <c r="Q16" i="13"/>
  <c r="AB16" i="13" s="1"/>
  <c r="Q16" i="7"/>
  <c r="AB16" i="7" s="1"/>
  <c r="Q16" i="10"/>
  <c r="AB16" i="10" s="1"/>
  <c r="Q16" i="14"/>
  <c r="AB16" i="14" s="1"/>
  <c r="Q16" i="12"/>
  <c r="AB16" i="12" s="1"/>
  <c r="Q16" i="15"/>
  <c r="AB16" i="15" s="1"/>
  <c r="Q16" i="2"/>
  <c r="AB16" i="2" s="1"/>
  <c r="Q16" i="16"/>
  <c r="AB16" i="16" s="1"/>
  <c r="Q20" i="4"/>
  <c r="AB20" i="4" s="1"/>
  <c r="Q20" i="3"/>
  <c r="AB20" i="3" s="1"/>
  <c r="Q20" i="8"/>
  <c r="AB20" i="8" s="1"/>
  <c r="Q20" i="6"/>
  <c r="AB20" i="6" s="1"/>
  <c r="Q20" i="9"/>
  <c r="AB20" i="9" s="1"/>
  <c r="Q20" i="5"/>
  <c r="AB20" i="5" s="1"/>
  <c r="Q20" i="11"/>
  <c r="AB20" i="11" s="1"/>
  <c r="Q20" i="12"/>
  <c r="AB20" i="12" s="1"/>
  <c r="Q20" i="13"/>
  <c r="AB20" i="13" s="1"/>
  <c r="Q20" i="7"/>
  <c r="AB20" i="7" s="1"/>
  <c r="Q20" i="14"/>
  <c r="AB20" i="14" s="1"/>
  <c r="Q20" i="10"/>
  <c r="AB20" i="10" s="1"/>
  <c r="Q20" i="15"/>
  <c r="AB20" i="15" s="1"/>
  <c r="Q20" i="16"/>
  <c r="AB20" i="16" s="1"/>
  <c r="Q20" i="2"/>
  <c r="AB20" i="2" s="1"/>
  <c r="Q14" i="3" l="1"/>
  <c r="AB14" i="3" s="1"/>
  <c r="Q14" i="4"/>
  <c r="AB14" i="4" s="1"/>
  <c r="Q14" i="5"/>
  <c r="AB14" i="5" s="1"/>
  <c r="Q14" i="7"/>
  <c r="AB14" i="7" s="1"/>
  <c r="Q14" i="10"/>
  <c r="AB14" i="10" s="1"/>
  <c r="Q14" i="8"/>
  <c r="AB14" i="8" s="1"/>
  <c r="Q14" i="9"/>
  <c r="AB14" i="9" s="1"/>
  <c r="Q14" i="11"/>
  <c r="AB14" i="11" s="1"/>
  <c r="Q14" i="15"/>
  <c r="AB14" i="15" s="1"/>
  <c r="Q14" i="6"/>
  <c r="AB14" i="6" s="1"/>
  <c r="Q14" i="14"/>
  <c r="AB14" i="14" s="1"/>
  <c r="Q14" i="16"/>
  <c r="AB14" i="16" s="1"/>
  <c r="Q14" i="2"/>
  <c r="AB14" i="2" s="1"/>
  <c r="Q14" i="13"/>
  <c r="AB14" i="13" s="1"/>
  <c r="Q14" i="12"/>
  <c r="AB14" i="12" s="1"/>
  <c r="Q12" i="3"/>
  <c r="AB12" i="3" s="1"/>
  <c r="Q12" i="4"/>
  <c r="AB12" i="4" s="1"/>
  <c r="Q12" i="5"/>
  <c r="AB12" i="5" s="1"/>
  <c r="Q12" i="7"/>
  <c r="AB12" i="7" s="1"/>
  <c r="Q12" i="8"/>
  <c r="AB12" i="8" s="1"/>
  <c r="Q12" i="10"/>
  <c r="AB12" i="10" s="1"/>
  <c r="Q12" i="14"/>
  <c r="AB12" i="14" s="1"/>
  <c r="Q12" i="11"/>
  <c r="AB12" i="11" s="1"/>
  <c r="Q12" i="13"/>
  <c r="AB12" i="13" s="1"/>
  <c r="Q12" i="6"/>
  <c r="AB12" i="6" s="1"/>
  <c r="Q12" i="12"/>
  <c r="AB12" i="12" s="1"/>
  <c r="Q12" i="16"/>
  <c r="AB12" i="16" s="1"/>
  <c r="Q12" i="9"/>
  <c r="AB12" i="9" s="1"/>
  <c r="Q12" i="15"/>
  <c r="AB12" i="15" s="1"/>
  <c r="Q12" i="2"/>
  <c r="AB12" i="2" s="1"/>
  <c r="Q9" i="4" l="1"/>
  <c r="AB9" i="4" s="1"/>
  <c r="Q9" i="3"/>
  <c r="AB9" i="3" s="1"/>
  <c r="Q9" i="5"/>
  <c r="AB9" i="5" s="1"/>
  <c r="Q9" i="7"/>
  <c r="AB9" i="7" s="1"/>
  <c r="Q9" i="8"/>
  <c r="AB9" i="8" s="1"/>
  <c r="Q9" i="6"/>
  <c r="AB9" i="6" s="1"/>
  <c r="Q9" i="11"/>
  <c r="AB9" i="11" s="1"/>
  <c r="Q9" i="14"/>
  <c r="AB9" i="14" s="1"/>
  <c r="Q9" i="10"/>
  <c r="AB9" i="10" s="1"/>
  <c r="Q9" i="13"/>
  <c r="AB9" i="13" s="1"/>
  <c r="Q9" i="16"/>
  <c r="AB9" i="16" s="1"/>
  <c r="Q9" i="15"/>
  <c r="AB9" i="15" s="1"/>
  <c r="Q9" i="9"/>
  <c r="AB9" i="9" s="1"/>
  <c r="Q9" i="2"/>
  <c r="AB9" i="2" s="1"/>
  <c r="Q9" i="12"/>
  <c r="AB9" i="12" s="1"/>
  <c r="Q21" i="3"/>
  <c r="AB21" i="3" s="1"/>
  <c r="Q21" i="5"/>
  <c r="AB21" i="5" s="1"/>
  <c r="Q21" i="8"/>
  <c r="AB21" i="8" s="1"/>
  <c r="Q21" i="6"/>
  <c r="AB21" i="6" s="1"/>
  <c r="Q21" i="9"/>
  <c r="AB21" i="9" s="1"/>
  <c r="Q21" i="12"/>
  <c r="AB21" i="12" s="1"/>
  <c r="Q21" i="7"/>
  <c r="AB21" i="7" s="1"/>
  <c r="Q21" i="11"/>
  <c r="AB21" i="11" s="1"/>
  <c r="Q21" i="4"/>
  <c r="AB21" i="4" s="1"/>
  <c r="Q21" i="16"/>
  <c r="AB21" i="16" s="1"/>
  <c r="Q21" i="13"/>
  <c r="AB21" i="13" s="1"/>
  <c r="Q21" i="2"/>
  <c r="AB21" i="2" s="1"/>
  <c r="Q21" i="10"/>
  <c r="AB21" i="10" s="1"/>
  <c r="Q21" i="14"/>
  <c r="AB21" i="14" s="1"/>
  <c r="Q21" i="15"/>
  <c r="AB21" i="15" s="1"/>
  <c r="Q17" i="3"/>
  <c r="AB17" i="3" s="1"/>
  <c r="Q17" i="4"/>
  <c r="AB17" i="4" s="1"/>
  <c r="Q17" i="5"/>
  <c r="AB17" i="5" s="1"/>
  <c r="Q17" i="6"/>
  <c r="AB17" i="6" s="1"/>
  <c r="Q17" i="7"/>
  <c r="AB17" i="7" s="1"/>
  <c r="Q17" i="11"/>
  <c r="AB17" i="11" s="1"/>
  <c r="Q17" i="13"/>
  <c r="AB17" i="13" s="1"/>
  <c r="Q17" i="8"/>
  <c r="AB17" i="8" s="1"/>
  <c r="Q17" i="9"/>
  <c r="AB17" i="9" s="1"/>
  <c r="Q17" i="10"/>
  <c r="AB17" i="10" s="1"/>
  <c r="Q17" i="2"/>
  <c r="AB17" i="2" s="1"/>
  <c r="Q17" i="14"/>
  <c r="AB17" i="14" s="1"/>
  <c r="Q17" i="15"/>
  <c r="AB17" i="15" s="1"/>
  <c r="Q17" i="12"/>
  <c r="AB17" i="12" s="1"/>
  <c r="Q17" i="16"/>
  <c r="AB17" i="16" s="1"/>
  <c r="Q10" i="4"/>
  <c r="AB10" i="4" s="1"/>
  <c r="Q10" i="3"/>
  <c r="AB10" i="3" s="1"/>
  <c r="Q10" i="5"/>
  <c r="AB10" i="5" s="1"/>
  <c r="Q10" i="6"/>
  <c r="AB10" i="6" s="1"/>
  <c r="Q10" i="11"/>
  <c r="AB10" i="11" s="1"/>
  <c r="Q10" i="10"/>
  <c r="AB10" i="10" s="1"/>
  <c r="Q10" i="12"/>
  <c r="AB10" i="12" s="1"/>
  <c r="Q10" i="7"/>
  <c r="AB10" i="7" s="1"/>
  <c r="Q10" i="13"/>
  <c r="AB10" i="13" s="1"/>
  <c r="Q10" i="2"/>
  <c r="AB10" i="2" s="1"/>
  <c r="Q10" i="8"/>
  <c r="AB10" i="8" s="1"/>
  <c r="Q10" i="15"/>
  <c r="AB10" i="15" s="1"/>
  <c r="Q10" i="14"/>
  <c r="AB10" i="14" s="1"/>
  <c r="Q10" i="9"/>
  <c r="AB10" i="9" s="1"/>
  <c r="Q10" i="16"/>
  <c r="AB10" i="16" s="1"/>
  <c r="Q19" i="3" l="1"/>
  <c r="AB19" i="3" s="1"/>
  <c r="Q19" i="4"/>
  <c r="AB19" i="4" s="1"/>
  <c r="Q19" i="5"/>
  <c r="AB19" i="5" s="1"/>
  <c r="Q19" i="6"/>
  <c r="AB19" i="6" s="1"/>
  <c r="Q19" i="9"/>
  <c r="AB19" i="9" s="1"/>
  <c r="Q19" i="10"/>
  <c r="AB19" i="10" s="1"/>
  <c r="Q19" i="7"/>
  <c r="AB19" i="7" s="1"/>
  <c r="Q19" i="11"/>
  <c r="AB19" i="11" s="1"/>
  <c r="Q19" i="8"/>
  <c r="AB19" i="8" s="1"/>
  <c r="Q19" i="12"/>
  <c r="AB19" i="12" s="1"/>
  <c r="Q19" i="2"/>
  <c r="AB19" i="2" s="1"/>
  <c r="Q19" i="14"/>
  <c r="AB19" i="14" s="1"/>
  <c r="Q19" i="15"/>
  <c r="AB19" i="15" s="1"/>
  <c r="Q19" i="13"/>
  <c r="AB19" i="13" s="1"/>
  <c r="Q19" i="16"/>
  <c r="AB19" i="16" s="1"/>
  <c r="R20" i="3" l="1"/>
  <c r="AC20" i="3" s="1"/>
  <c r="R20" i="4"/>
  <c r="AC20" i="4" s="1"/>
  <c r="R20" i="5"/>
  <c r="AC20" i="5" s="1"/>
  <c r="R20" i="6"/>
  <c r="AC20" i="6" s="1"/>
  <c r="R20" i="7"/>
  <c r="AC20" i="7" s="1"/>
  <c r="R20" i="10"/>
  <c r="AC20" i="10" s="1"/>
  <c r="R20" i="9"/>
  <c r="AC20" i="9" s="1"/>
  <c r="R20" i="2"/>
  <c r="AC20" i="2" s="1"/>
  <c r="R20" i="14"/>
  <c r="AC20" i="14" s="1"/>
  <c r="R20" i="12"/>
  <c r="AC20" i="12" s="1"/>
  <c r="R20" i="13"/>
  <c r="AC20" i="13" s="1"/>
  <c r="R20" i="15"/>
  <c r="AC20" i="15" s="1"/>
  <c r="R20" i="11"/>
  <c r="AC20" i="11" s="1"/>
  <c r="R20" i="16"/>
  <c r="AC20" i="16" s="1"/>
  <c r="R20" i="8"/>
  <c r="AC20" i="8" s="1"/>
  <c r="R14" i="4" l="1"/>
  <c r="AC14" i="4" s="1"/>
  <c r="R14" i="3"/>
  <c r="AC14" i="3" s="1"/>
  <c r="R14" i="6"/>
  <c r="AC14" i="6" s="1"/>
  <c r="R14" i="7"/>
  <c r="AC14" i="7" s="1"/>
  <c r="R14" i="8"/>
  <c r="AC14" i="8" s="1"/>
  <c r="R14" i="9"/>
  <c r="AC14" i="9" s="1"/>
  <c r="R14" i="5"/>
  <c r="AC14" i="5" s="1"/>
  <c r="R14" i="12"/>
  <c r="AC14" i="12" s="1"/>
  <c r="R14" i="13"/>
  <c r="AC14" i="13" s="1"/>
  <c r="R14" i="14"/>
  <c r="AC14" i="14" s="1"/>
  <c r="R14" i="10"/>
  <c r="AC14" i="10" s="1"/>
  <c r="R14" i="15"/>
  <c r="AC14" i="15" s="1"/>
  <c r="R14" i="11"/>
  <c r="AC14" i="11" s="1"/>
  <c r="R14" i="16"/>
  <c r="AC14" i="16" s="1"/>
  <c r="R14" i="2"/>
  <c r="AC14" i="2" s="1"/>
  <c r="R6" i="4"/>
  <c r="AC6" i="4" s="1"/>
  <c r="R6" i="6"/>
  <c r="AC6" i="6" s="1"/>
  <c r="R6" i="5"/>
  <c r="AC6" i="5" s="1"/>
  <c r="R6" i="8"/>
  <c r="AC6" i="8" s="1"/>
  <c r="R6" i="9"/>
  <c r="AC6" i="9" s="1"/>
  <c r="R6" i="7"/>
  <c r="AC6" i="7" s="1"/>
  <c r="R6" i="13"/>
  <c r="AC6" i="13" s="1"/>
  <c r="R6" i="14"/>
  <c r="AC6" i="14" s="1"/>
  <c r="R6" i="16"/>
  <c r="AC6" i="16" s="1"/>
  <c r="R6" i="11"/>
  <c r="AC6" i="11" s="1"/>
  <c r="R6" i="12"/>
  <c r="AC6" i="12" s="1"/>
  <c r="R6" i="15"/>
  <c r="AC6" i="15" s="1"/>
  <c r="R6" i="2"/>
  <c r="AC6" i="2" s="1"/>
  <c r="R6" i="3"/>
  <c r="AC6" i="3" s="1"/>
  <c r="R6" i="10"/>
  <c r="AC6" i="10" s="1"/>
  <c r="R7" i="3"/>
  <c r="AC7" i="3" s="1"/>
  <c r="R7" i="4"/>
  <c r="AC7" i="4" s="1"/>
  <c r="R7" i="7"/>
  <c r="AC7" i="7" s="1"/>
  <c r="R7" i="6"/>
  <c r="AC7" i="6" s="1"/>
  <c r="R7" i="5"/>
  <c r="AC7" i="5" s="1"/>
  <c r="R7" i="8"/>
  <c r="AC7" i="8" s="1"/>
  <c r="R7" i="9"/>
  <c r="AC7" i="9" s="1"/>
  <c r="R7" i="12"/>
  <c r="AC7" i="12" s="1"/>
  <c r="R7" i="13"/>
  <c r="AC7" i="13" s="1"/>
  <c r="R7" i="15"/>
  <c r="AC7" i="15" s="1"/>
  <c r="R7" i="10"/>
  <c r="AC7" i="10" s="1"/>
  <c r="R7" i="14"/>
  <c r="AC7" i="14" s="1"/>
  <c r="R7" i="11"/>
  <c r="AC7" i="11" s="1"/>
  <c r="R7" i="16"/>
  <c r="AC7" i="16" s="1"/>
  <c r="R7" i="2"/>
  <c r="AC7" i="2" s="1"/>
  <c r="R5" i="3"/>
  <c r="AC5" i="3" s="1"/>
  <c r="R5" i="4"/>
  <c r="AC5" i="4" s="1"/>
  <c r="R5" i="6"/>
  <c r="AC5" i="6" s="1"/>
  <c r="R5" i="7"/>
  <c r="AC5" i="7" s="1"/>
  <c r="R5" i="5"/>
  <c r="AC5" i="5" s="1"/>
  <c r="R5" i="9"/>
  <c r="AC5" i="9" s="1"/>
  <c r="R5" i="13"/>
  <c r="AC5" i="13" s="1"/>
  <c r="R5" i="14"/>
  <c r="AC5" i="14" s="1"/>
  <c r="R5" i="10"/>
  <c r="AC5" i="10" s="1"/>
  <c r="R5" i="12"/>
  <c r="AC5" i="12" s="1"/>
  <c r="R5" i="2"/>
  <c r="AC5" i="2" s="1"/>
  <c r="R5" i="15"/>
  <c r="AC5" i="15" s="1"/>
  <c r="R5" i="11"/>
  <c r="AC5" i="11" s="1"/>
  <c r="R5" i="8"/>
  <c r="AC5" i="8" s="1"/>
  <c r="R5" i="16"/>
  <c r="AC5" i="16" s="1"/>
  <c r="R4" i="3"/>
  <c r="AC4" i="3" s="1"/>
  <c r="R4" i="4"/>
  <c r="AC4" i="4" s="1"/>
  <c r="R4" i="5"/>
  <c r="AC4" i="5" s="1"/>
  <c r="R4" i="6"/>
  <c r="AC4" i="6" s="1"/>
  <c r="R4" i="7"/>
  <c r="AC4" i="7" s="1"/>
  <c r="R4" i="9"/>
  <c r="AC4" i="9" s="1"/>
  <c r="R4" i="11"/>
  <c r="AC4" i="11" s="1"/>
  <c r="R4" i="2"/>
  <c r="AC4" i="2" s="1"/>
  <c r="R4" i="8"/>
  <c r="AC4" i="8" s="1"/>
  <c r="R4" i="15"/>
  <c r="AC4" i="15" s="1"/>
  <c r="R4" i="16"/>
  <c r="AC4" i="16" s="1"/>
  <c r="R4" i="12"/>
  <c r="AC4" i="12" s="1"/>
  <c r="R4" i="13"/>
  <c r="AC4" i="13" s="1"/>
  <c r="R4" i="14"/>
  <c r="AC4" i="14" s="1"/>
  <c r="R4" i="10"/>
  <c r="AC4" i="10" s="1"/>
  <c r="R16" i="4" l="1"/>
  <c r="AC16" i="4" s="1"/>
  <c r="R16" i="5"/>
  <c r="AC16" i="5" s="1"/>
  <c r="R16" i="6"/>
  <c r="AC16" i="6" s="1"/>
  <c r="R16" i="3"/>
  <c r="AC16" i="3" s="1"/>
  <c r="R16" i="7"/>
  <c r="AC16" i="7" s="1"/>
  <c r="R16" i="9"/>
  <c r="AC16" i="9" s="1"/>
  <c r="R16" i="8"/>
  <c r="AC16" i="8" s="1"/>
  <c r="R16" i="12"/>
  <c r="AC16" i="12" s="1"/>
  <c r="R16" i="10"/>
  <c r="AC16" i="10" s="1"/>
  <c r="R16" i="14"/>
  <c r="AC16" i="14" s="1"/>
  <c r="R16" i="16"/>
  <c r="AC16" i="16" s="1"/>
  <c r="R16" i="2"/>
  <c r="AC16" i="2" s="1"/>
  <c r="R16" i="11"/>
  <c r="AC16" i="11" s="1"/>
  <c r="R16" i="13"/>
  <c r="AC16" i="13" s="1"/>
  <c r="R16" i="15"/>
  <c r="AC16" i="15" s="1"/>
  <c r="R12" i="4"/>
  <c r="AC12" i="4" s="1"/>
  <c r="R12" i="3"/>
  <c r="AC12" i="3" s="1"/>
  <c r="R12" i="7"/>
  <c r="AC12" i="7" s="1"/>
  <c r="R12" i="6"/>
  <c r="AC12" i="6" s="1"/>
  <c r="R12" i="9"/>
  <c r="AC12" i="9" s="1"/>
  <c r="R12" i="5"/>
  <c r="AC12" i="5" s="1"/>
  <c r="R12" i="12"/>
  <c r="AC12" i="12" s="1"/>
  <c r="R12" i="11"/>
  <c r="AC12" i="11" s="1"/>
  <c r="R12" i="15"/>
  <c r="AC12" i="15" s="1"/>
  <c r="R12" i="16"/>
  <c r="AC12" i="16" s="1"/>
  <c r="R12" i="13"/>
  <c r="AC12" i="13" s="1"/>
  <c r="R12" i="2"/>
  <c r="AC12" i="2" s="1"/>
  <c r="R12" i="8"/>
  <c r="AC12" i="8" s="1"/>
  <c r="R12" i="10"/>
  <c r="AC12" i="10" s="1"/>
  <c r="R12" i="14"/>
  <c r="AC12" i="14" s="1"/>
  <c r="R9" i="4"/>
  <c r="AC9" i="4" s="1"/>
  <c r="R9" i="6"/>
  <c r="AC9" i="6" s="1"/>
  <c r="R9" i="7"/>
  <c r="AC9" i="7" s="1"/>
  <c r="R9" i="9"/>
  <c r="AC9" i="9" s="1"/>
  <c r="R9" i="3"/>
  <c r="AC9" i="3" s="1"/>
  <c r="R9" i="5"/>
  <c r="AC9" i="5" s="1"/>
  <c r="R9" i="8"/>
  <c r="AC9" i="8" s="1"/>
  <c r="R9" i="12"/>
  <c r="AC9" i="12" s="1"/>
  <c r="R9" i="14"/>
  <c r="AC9" i="14" s="1"/>
  <c r="R9" i="11"/>
  <c r="AC9" i="11" s="1"/>
  <c r="R9" i="2"/>
  <c r="AC9" i="2" s="1"/>
  <c r="R9" i="13"/>
  <c r="AC9" i="13" s="1"/>
  <c r="R9" i="16"/>
  <c r="AC9" i="16" s="1"/>
  <c r="R9" i="10"/>
  <c r="AC9" i="10" s="1"/>
  <c r="R9" i="15"/>
  <c r="AC9" i="15" s="1"/>
  <c r="R21" i="4" l="1"/>
  <c r="AC21" i="4" s="1"/>
  <c r="R21" i="5"/>
  <c r="AC21" i="5" s="1"/>
  <c r="R21" i="6"/>
  <c r="AC21" i="6" s="1"/>
  <c r="R21" i="7"/>
  <c r="AC21" i="7" s="1"/>
  <c r="R21" i="3"/>
  <c r="AC21" i="3" s="1"/>
  <c r="R21" i="13"/>
  <c r="AC21" i="13" s="1"/>
  <c r="R21" i="10"/>
  <c r="AC21" i="10" s="1"/>
  <c r="R21" i="14"/>
  <c r="AC21" i="14" s="1"/>
  <c r="R21" i="8"/>
  <c r="AC21" i="8" s="1"/>
  <c r="R21" i="11"/>
  <c r="AC21" i="11" s="1"/>
  <c r="R21" i="15"/>
  <c r="AC21" i="15" s="1"/>
  <c r="R21" i="12"/>
  <c r="AC21" i="12" s="1"/>
  <c r="R21" i="9"/>
  <c r="AC21" i="9" s="1"/>
  <c r="R21" i="2"/>
  <c r="AC21" i="2" s="1"/>
  <c r="R21" i="16"/>
  <c r="AC21" i="16" s="1"/>
  <c r="R10" i="4"/>
  <c r="AC10" i="4" s="1"/>
  <c r="R10" i="3"/>
  <c r="AC10" i="3" s="1"/>
  <c r="R10" i="5"/>
  <c r="AC10" i="5" s="1"/>
  <c r="R10" i="7"/>
  <c r="AC10" i="7" s="1"/>
  <c r="R10" i="6"/>
  <c r="AC10" i="6" s="1"/>
  <c r="R10" i="8"/>
  <c r="AC10" i="8" s="1"/>
  <c r="R10" i="9"/>
  <c r="AC10" i="9" s="1"/>
  <c r="R10" i="14"/>
  <c r="AC10" i="14" s="1"/>
  <c r="R10" i="13"/>
  <c r="AC10" i="13" s="1"/>
  <c r="R10" i="16"/>
  <c r="AC10" i="16" s="1"/>
  <c r="R10" i="11"/>
  <c r="AC10" i="11" s="1"/>
  <c r="R10" i="15"/>
  <c r="AC10" i="15" s="1"/>
  <c r="R10" i="2"/>
  <c r="AC10" i="2" s="1"/>
  <c r="R10" i="12"/>
  <c r="AC10" i="12" s="1"/>
  <c r="R10" i="10"/>
  <c r="AC10" i="10" s="1"/>
  <c r="R17" i="4" l="1"/>
  <c r="AC17" i="4" s="1"/>
  <c r="R17" i="3"/>
  <c r="AC17" i="3" s="1"/>
  <c r="R17" i="5"/>
  <c r="AC17" i="5" s="1"/>
  <c r="R17" i="6"/>
  <c r="AC17" i="6" s="1"/>
  <c r="R17" i="7"/>
  <c r="AC17" i="7" s="1"/>
  <c r="R17" i="8"/>
  <c r="AC17" i="8" s="1"/>
  <c r="R17" i="9"/>
  <c r="AC17" i="9" s="1"/>
  <c r="R17" i="10"/>
  <c r="AC17" i="10" s="1"/>
  <c r="R17" i="13"/>
  <c r="AC17" i="13" s="1"/>
  <c r="R17" i="12"/>
  <c r="AC17" i="12" s="1"/>
  <c r="R17" i="14"/>
  <c r="AC17" i="14" s="1"/>
  <c r="R17" i="11"/>
  <c r="AC17" i="11" s="1"/>
  <c r="R17" i="15"/>
  <c r="AC17" i="15" s="1"/>
  <c r="R17" i="16"/>
  <c r="AC17" i="16" s="1"/>
  <c r="R17" i="2"/>
  <c r="AC17" i="2" s="1"/>
  <c r="R19" i="3"/>
  <c r="AC19" i="3" s="1"/>
  <c r="R19" i="4"/>
  <c r="AC19" i="4" s="1"/>
  <c r="R19" i="5"/>
  <c r="AC19" i="5" s="1"/>
  <c r="R19" i="6"/>
  <c r="AC19" i="6" s="1"/>
  <c r="R19" i="7"/>
  <c r="AC19" i="7" s="1"/>
  <c r="R19" i="8"/>
  <c r="AC19" i="8" s="1"/>
  <c r="R19" i="12"/>
  <c r="AC19" i="12" s="1"/>
  <c r="R19" i="14"/>
  <c r="AC19" i="14" s="1"/>
  <c r="R19" i="13"/>
  <c r="AC19" i="13" s="1"/>
  <c r="R19" i="11"/>
  <c r="AC19" i="11" s="1"/>
  <c r="R19" i="16"/>
  <c r="AC19" i="16" s="1"/>
  <c r="R19" i="9"/>
  <c r="AC19" i="9" s="1"/>
  <c r="R19" i="10"/>
  <c r="AC19" i="10" s="1"/>
  <c r="R19" i="15"/>
  <c r="AC19" i="15" s="1"/>
  <c r="R19" i="2"/>
  <c r="AC19" i="2" s="1"/>
  <c r="S20" i="3" l="1"/>
  <c r="AD20" i="3" s="1"/>
  <c r="S20" i="4"/>
  <c r="AD20" i="4" s="1"/>
  <c r="S20" i="5"/>
  <c r="AD20" i="5" s="1"/>
  <c r="S20" i="7"/>
  <c r="AD20" i="7" s="1"/>
  <c r="S20" i="8"/>
  <c r="AD20" i="8" s="1"/>
  <c r="S20" i="9"/>
  <c r="AD20" i="9" s="1"/>
  <c r="S20" i="10"/>
  <c r="AD20" i="10" s="1"/>
  <c r="S20" i="14"/>
  <c r="AD20" i="14" s="1"/>
  <c r="S20" i="11"/>
  <c r="AD20" i="11" s="1"/>
  <c r="S20" i="12"/>
  <c r="AD20" i="12" s="1"/>
  <c r="S20" i="13"/>
  <c r="AD20" i="13" s="1"/>
  <c r="S20" i="15"/>
  <c r="AD20" i="15" s="1"/>
  <c r="S20" i="16"/>
  <c r="AD20" i="16" s="1"/>
  <c r="S20" i="6"/>
  <c r="AD20" i="6" s="1"/>
  <c r="S20" i="2"/>
  <c r="AD20" i="2" s="1"/>
  <c r="S7" i="3" l="1"/>
  <c r="AD7" i="3" s="1"/>
  <c r="S7" i="5"/>
  <c r="AD7" i="5" s="1"/>
  <c r="S7" i="4"/>
  <c r="AD7" i="4" s="1"/>
  <c r="S7" i="6"/>
  <c r="AD7" i="6" s="1"/>
  <c r="S7" i="7"/>
  <c r="AD7" i="7" s="1"/>
  <c r="S7" i="10"/>
  <c r="AD7" i="10" s="1"/>
  <c r="S7" i="11"/>
  <c r="AD7" i="11" s="1"/>
  <c r="S7" i="8"/>
  <c r="AD7" i="8" s="1"/>
  <c r="S7" i="9"/>
  <c r="AD7" i="9" s="1"/>
  <c r="S7" i="13"/>
  <c r="AD7" i="13" s="1"/>
  <c r="S7" i="14"/>
  <c r="AD7" i="14" s="1"/>
  <c r="S7" i="16"/>
  <c r="AD7" i="16" s="1"/>
  <c r="S7" i="2"/>
  <c r="AD7" i="2" s="1"/>
  <c r="S7" i="12"/>
  <c r="AD7" i="12" s="1"/>
  <c r="S7" i="15"/>
  <c r="AD7" i="15" s="1"/>
  <c r="S14" i="4"/>
  <c r="AD14" i="4" s="1"/>
  <c r="S14" i="3"/>
  <c r="AD14" i="3" s="1"/>
  <c r="S14" i="5"/>
  <c r="AD14" i="5" s="1"/>
  <c r="S14" i="6"/>
  <c r="AD14" i="6" s="1"/>
  <c r="S14" i="11"/>
  <c r="AD14" i="11" s="1"/>
  <c r="S14" i="10"/>
  <c r="AD14" i="10" s="1"/>
  <c r="S14" i="7"/>
  <c r="AD14" i="7" s="1"/>
  <c r="S14" i="12"/>
  <c r="AD14" i="12" s="1"/>
  <c r="S14" i="13"/>
  <c r="AD14" i="13" s="1"/>
  <c r="S14" i="16"/>
  <c r="AD14" i="16" s="1"/>
  <c r="S14" i="2"/>
  <c r="AD14" i="2" s="1"/>
  <c r="S14" i="15"/>
  <c r="AD14" i="15" s="1"/>
  <c r="S14" i="8"/>
  <c r="AD14" i="8" s="1"/>
  <c r="S14" i="14"/>
  <c r="AD14" i="14" s="1"/>
  <c r="S14" i="9"/>
  <c r="AD14" i="9" s="1"/>
  <c r="S5" i="3"/>
  <c r="AD5" i="3" s="1"/>
  <c r="S5" i="5"/>
  <c r="AD5" i="5" s="1"/>
  <c r="S5" i="4"/>
  <c r="AD5" i="4" s="1"/>
  <c r="S5" i="6"/>
  <c r="AD5" i="6" s="1"/>
  <c r="S5" i="7"/>
  <c r="AD5" i="7" s="1"/>
  <c r="S5" i="8"/>
  <c r="AD5" i="8" s="1"/>
  <c r="S5" i="10"/>
  <c r="AD5" i="10" s="1"/>
  <c r="S5" i="12"/>
  <c r="AD5" i="12" s="1"/>
  <c r="S5" i="11"/>
  <c r="AD5" i="11" s="1"/>
  <c r="S5" i="2"/>
  <c r="AD5" i="2" s="1"/>
  <c r="S5" i="15"/>
  <c r="AD5" i="15" s="1"/>
  <c r="S5" i="16"/>
  <c r="AD5" i="16" s="1"/>
  <c r="S5" i="13"/>
  <c r="AD5" i="13" s="1"/>
  <c r="S5" i="9"/>
  <c r="AD5" i="9" s="1"/>
  <c r="S5" i="14"/>
  <c r="AD5" i="14" s="1"/>
  <c r="S6" i="4"/>
  <c r="AD6" i="4" s="1"/>
  <c r="S6" i="3"/>
  <c r="AD6" i="3" s="1"/>
  <c r="S6" i="5"/>
  <c r="AD6" i="5" s="1"/>
  <c r="S6" i="7"/>
  <c r="AD6" i="7" s="1"/>
  <c r="S6" i="6"/>
  <c r="AD6" i="6" s="1"/>
  <c r="S6" i="8"/>
  <c r="AD6" i="8" s="1"/>
  <c r="S6" i="9"/>
  <c r="AD6" i="9" s="1"/>
  <c r="S6" i="11"/>
  <c r="AD6" i="11" s="1"/>
  <c r="S6" i="12"/>
  <c r="AD6" i="12" s="1"/>
  <c r="S6" i="13"/>
  <c r="AD6" i="13" s="1"/>
  <c r="S6" i="10"/>
  <c r="AD6" i="10" s="1"/>
  <c r="S6" i="14"/>
  <c r="AD6" i="14" s="1"/>
  <c r="S6" i="2"/>
  <c r="AD6" i="2" s="1"/>
  <c r="S6" i="15"/>
  <c r="AD6" i="15" s="1"/>
  <c r="S6" i="16"/>
  <c r="AD6" i="16" s="1"/>
  <c r="S4" i="4"/>
  <c r="AD4" i="4" s="1"/>
  <c r="S4" i="5"/>
  <c r="AD4" i="5" s="1"/>
  <c r="S4" i="3"/>
  <c r="AD4" i="3" s="1"/>
  <c r="S4" i="6"/>
  <c r="AD4" i="6" s="1"/>
  <c r="S4" i="7"/>
  <c r="AD4" i="7" s="1"/>
  <c r="S4" i="8"/>
  <c r="AD4" i="8" s="1"/>
  <c r="S4" i="11"/>
  <c r="AD4" i="11" s="1"/>
  <c r="S4" i="10"/>
  <c r="AD4" i="10" s="1"/>
  <c r="S4" i="12"/>
  <c r="AD4" i="12" s="1"/>
  <c r="S4" i="13"/>
  <c r="AD4" i="13" s="1"/>
  <c r="S4" i="14"/>
  <c r="AD4" i="14" s="1"/>
  <c r="S4" i="15"/>
  <c r="AD4" i="15" s="1"/>
  <c r="S4" i="9"/>
  <c r="AD4" i="9" s="1"/>
  <c r="S4" i="16"/>
  <c r="AD4" i="16" s="1"/>
  <c r="S4" i="2"/>
  <c r="AD4" i="2" s="1"/>
  <c r="S9" i="3" l="1"/>
  <c r="AD9" i="3" s="1"/>
  <c r="S9" i="5"/>
  <c r="AD9" i="5" s="1"/>
  <c r="S9" i="6"/>
  <c r="AD9" i="6" s="1"/>
  <c r="S9" i="8"/>
  <c r="AD9" i="8" s="1"/>
  <c r="S9" i="9"/>
  <c r="AD9" i="9" s="1"/>
  <c r="S9" i="10"/>
  <c r="AD9" i="10" s="1"/>
  <c r="S9" i="13"/>
  <c r="AD9" i="13" s="1"/>
  <c r="S9" i="7"/>
  <c r="AD9" i="7" s="1"/>
  <c r="S9" i="11"/>
  <c r="AD9" i="11" s="1"/>
  <c r="S9" i="14"/>
  <c r="AD9" i="14" s="1"/>
  <c r="S9" i="15"/>
  <c r="AD9" i="15" s="1"/>
  <c r="S9" i="4"/>
  <c r="AD9" i="4" s="1"/>
  <c r="S9" i="12"/>
  <c r="AD9" i="12" s="1"/>
  <c r="S9" i="16"/>
  <c r="AD9" i="16" s="1"/>
  <c r="S9" i="2"/>
  <c r="AD9" i="2" s="1"/>
  <c r="S16" i="3"/>
  <c r="AD16" i="3" s="1"/>
  <c r="S16" i="4"/>
  <c r="AD16" i="4" s="1"/>
  <c r="S16" i="5"/>
  <c r="AD16" i="5" s="1"/>
  <c r="S16" i="7"/>
  <c r="AD16" i="7" s="1"/>
  <c r="S16" i="8"/>
  <c r="AD16" i="8" s="1"/>
  <c r="S16" i="10"/>
  <c r="AD16" i="10" s="1"/>
  <c r="S16" i="14"/>
  <c r="AD16" i="14" s="1"/>
  <c r="S16" i="11"/>
  <c r="AD16" i="11" s="1"/>
  <c r="S16" i="13"/>
  <c r="AD16" i="13" s="1"/>
  <c r="S16" i="6"/>
  <c r="AD16" i="6" s="1"/>
  <c r="S16" i="15"/>
  <c r="AD16" i="15" s="1"/>
  <c r="S16" i="12"/>
  <c r="AD16" i="12" s="1"/>
  <c r="S16" i="16"/>
  <c r="AD16" i="16" s="1"/>
  <c r="S16" i="9"/>
  <c r="AD16" i="9" s="1"/>
  <c r="S16" i="2"/>
  <c r="AD16" i="2" s="1"/>
  <c r="S12" i="4"/>
  <c r="AD12" i="4" s="1"/>
  <c r="S12" i="3"/>
  <c r="AD12" i="3" s="1"/>
  <c r="S12" i="5"/>
  <c r="AD12" i="5" s="1"/>
  <c r="S12" i="6"/>
  <c r="AD12" i="6" s="1"/>
  <c r="S12" i="8"/>
  <c r="AD12" i="8" s="1"/>
  <c r="S12" i="11"/>
  <c r="AD12" i="11" s="1"/>
  <c r="S12" i="13"/>
  <c r="AD12" i="13" s="1"/>
  <c r="S12" i="9"/>
  <c r="AD12" i="9" s="1"/>
  <c r="S12" i="10"/>
  <c r="AD12" i="10" s="1"/>
  <c r="S12" i="14"/>
  <c r="AD12" i="14" s="1"/>
  <c r="S12" i="7"/>
  <c r="AD12" i="7" s="1"/>
  <c r="S12" i="12"/>
  <c r="AD12" i="12" s="1"/>
  <c r="S12" i="15"/>
  <c r="AD12" i="15" s="1"/>
  <c r="S12" i="2"/>
  <c r="AD12" i="2" s="1"/>
  <c r="S12" i="16"/>
  <c r="AD12" i="16" s="1"/>
  <c r="S21" i="4" l="1"/>
  <c r="AD21" i="4" s="1"/>
  <c r="S21" i="3"/>
  <c r="AD21" i="3" s="1"/>
  <c r="S21" i="5"/>
  <c r="AD21" i="5" s="1"/>
  <c r="S21" i="7"/>
  <c r="AD21" i="7" s="1"/>
  <c r="S21" i="8"/>
  <c r="AD21" i="8" s="1"/>
  <c r="S21" i="9"/>
  <c r="AD21" i="9" s="1"/>
  <c r="S21" i="11"/>
  <c r="AD21" i="11" s="1"/>
  <c r="S21" i="12"/>
  <c r="AD21" i="12" s="1"/>
  <c r="S21" i="10"/>
  <c r="AD21" i="10" s="1"/>
  <c r="S21" i="2"/>
  <c r="AD21" i="2" s="1"/>
  <c r="S21" i="14"/>
  <c r="AD21" i="14" s="1"/>
  <c r="S21" i="16"/>
  <c r="AD21" i="16" s="1"/>
  <c r="S21" i="6"/>
  <c r="AD21" i="6" s="1"/>
  <c r="S21" i="13"/>
  <c r="AD21" i="13" s="1"/>
  <c r="S21" i="15"/>
  <c r="AD21" i="15" s="1"/>
  <c r="S10" i="3"/>
  <c r="AD10" i="3" s="1"/>
  <c r="S10" i="5"/>
  <c r="AD10" i="5" s="1"/>
  <c r="S10" i="4"/>
  <c r="AD10" i="4" s="1"/>
  <c r="S10" i="7"/>
  <c r="AD10" i="7" s="1"/>
  <c r="S10" i="6"/>
  <c r="AD10" i="6" s="1"/>
  <c r="S10" i="8"/>
  <c r="AD10" i="8" s="1"/>
  <c r="S10" i="9"/>
  <c r="AD10" i="9" s="1"/>
  <c r="S10" i="10"/>
  <c r="AD10" i="10" s="1"/>
  <c r="S10" i="12"/>
  <c r="AD10" i="12" s="1"/>
  <c r="S10" i="11"/>
  <c r="AD10" i="11" s="1"/>
  <c r="S10" i="14"/>
  <c r="AD10" i="14" s="1"/>
  <c r="S10" i="2"/>
  <c r="AD10" i="2" s="1"/>
  <c r="S10" i="13"/>
  <c r="AD10" i="13" s="1"/>
  <c r="S10" i="16"/>
  <c r="AD10" i="16" s="1"/>
  <c r="S10" i="15"/>
  <c r="AD10" i="15" s="1"/>
  <c r="S19" i="4" l="1"/>
  <c r="AD19" i="4" s="1"/>
  <c r="S19" i="5"/>
  <c r="AD19" i="5" s="1"/>
  <c r="S19" i="3"/>
  <c r="AD19" i="3" s="1"/>
  <c r="S19" i="7"/>
  <c r="AD19" i="7" s="1"/>
  <c r="S19" i="9"/>
  <c r="AD19" i="9" s="1"/>
  <c r="S19" i="8"/>
  <c r="AD19" i="8" s="1"/>
  <c r="S19" i="11"/>
  <c r="AD19" i="11" s="1"/>
  <c r="S19" i="10"/>
  <c r="AD19" i="10" s="1"/>
  <c r="S19" i="13"/>
  <c r="AD19" i="13" s="1"/>
  <c r="S19" i="15"/>
  <c r="AD19" i="15" s="1"/>
  <c r="S19" i="2"/>
  <c r="AD19" i="2" s="1"/>
  <c r="S19" i="6"/>
  <c r="AD19" i="6" s="1"/>
  <c r="S19" i="14"/>
  <c r="AD19" i="14" s="1"/>
  <c r="S19" i="16"/>
  <c r="AD19" i="16" s="1"/>
  <c r="S19" i="12"/>
  <c r="AD19" i="12" s="1"/>
  <c r="S17" i="4"/>
  <c r="AD17" i="4" s="1"/>
  <c r="S17" i="3"/>
  <c r="AD17" i="3" s="1"/>
  <c r="S17" i="5"/>
  <c r="AD17" i="5" s="1"/>
  <c r="S17" i="7"/>
  <c r="AD17" i="7" s="1"/>
  <c r="S17" i="8"/>
  <c r="AD17" i="8" s="1"/>
  <c r="S17" i="9"/>
  <c r="AD17" i="9" s="1"/>
  <c r="S17" i="11"/>
  <c r="AD17" i="11" s="1"/>
  <c r="S17" i="12"/>
  <c r="AD17" i="12" s="1"/>
  <c r="S17" i="14"/>
  <c r="AD17" i="14" s="1"/>
  <c r="S17" i="2"/>
  <c r="AD17" i="2" s="1"/>
  <c r="S17" i="6"/>
  <c r="AD17" i="6" s="1"/>
  <c r="S17" i="15"/>
  <c r="AD17" i="15" s="1"/>
  <c r="S17" i="10"/>
  <c r="AD17" i="10" s="1"/>
  <c r="S17" i="16"/>
  <c r="AD17" i="16" s="1"/>
  <c r="S17" i="13"/>
  <c r="AD17" i="13" s="1"/>
  <c r="T20" i="3" l="1"/>
  <c r="AE20" i="3" s="1"/>
  <c r="T20" i="5"/>
  <c r="AE20" i="5" s="1"/>
  <c r="T20" i="7"/>
  <c r="AE20" i="7" s="1"/>
  <c r="T20" i="6"/>
  <c r="AE20" i="6" s="1"/>
  <c r="T20" i="4"/>
  <c r="AE20" i="4" s="1"/>
  <c r="T20" i="9"/>
  <c r="AE20" i="9" s="1"/>
  <c r="T20" i="8"/>
  <c r="AE20" i="8" s="1"/>
  <c r="T20" i="11"/>
  <c r="AE20" i="11" s="1"/>
  <c r="T20" i="12"/>
  <c r="AE20" i="12" s="1"/>
  <c r="T20" i="13"/>
  <c r="AE20" i="13" s="1"/>
  <c r="T20" i="15"/>
  <c r="AE20" i="15" s="1"/>
  <c r="T20" i="2"/>
  <c r="AE20" i="2" s="1"/>
  <c r="T20" i="14"/>
  <c r="AE20" i="14" s="1"/>
  <c r="T20" i="16"/>
  <c r="AE20" i="16" s="1"/>
  <c r="T20" i="10"/>
  <c r="AE20" i="10" s="1"/>
  <c r="T7" i="4" l="1"/>
  <c r="AE7" i="4" s="1"/>
  <c r="T7" i="3"/>
  <c r="AE7" i="3" s="1"/>
  <c r="T7" i="5"/>
  <c r="AE7" i="5" s="1"/>
  <c r="T7" i="6"/>
  <c r="AE7" i="6" s="1"/>
  <c r="T7" i="7"/>
  <c r="AE7" i="7" s="1"/>
  <c r="T7" i="8"/>
  <c r="AE7" i="8" s="1"/>
  <c r="T7" i="9"/>
  <c r="AE7" i="9" s="1"/>
  <c r="T7" i="13"/>
  <c r="AE7" i="13" s="1"/>
  <c r="T7" i="12"/>
  <c r="AE7" i="12" s="1"/>
  <c r="T7" i="14"/>
  <c r="AE7" i="14" s="1"/>
  <c r="T7" i="11"/>
  <c r="AE7" i="11" s="1"/>
  <c r="T7" i="15"/>
  <c r="AE7" i="15" s="1"/>
  <c r="T7" i="10"/>
  <c r="AE7" i="10" s="1"/>
  <c r="T7" i="16"/>
  <c r="AE7" i="16" s="1"/>
  <c r="T7" i="2"/>
  <c r="AE7" i="2" s="1"/>
  <c r="T5" i="3"/>
  <c r="AE5" i="3" s="1"/>
  <c r="T5" i="4"/>
  <c r="AE5" i="4" s="1"/>
  <c r="T5" i="5"/>
  <c r="AE5" i="5" s="1"/>
  <c r="T5" i="6"/>
  <c r="AE5" i="6" s="1"/>
  <c r="T5" i="7"/>
  <c r="AE5" i="7" s="1"/>
  <c r="T5" i="9"/>
  <c r="AE5" i="9" s="1"/>
  <c r="T5" i="8"/>
  <c r="AE5" i="8" s="1"/>
  <c r="T5" i="13"/>
  <c r="AE5" i="13" s="1"/>
  <c r="T5" i="11"/>
  <c r="AE5" i="11" s="1"/>
  <c r="T5" i="14"/>
  <c r="AE5" i="14" s="1"/>
  <c r="T5" i="15"/>
  <c r="AE5" i="15" s="1"/>
  <c r="T5" i="12"/>
  <c r="AE5" i="12" s="1"/>
  <c r="T5" i="16"/>
  <c r="AE5" i="16" s="1"/>
  <c r="T5" i="10"/>
  <c r="AE5" i="10" s="1"/>
  <c r="T5" i="2"/>
  <c r="AE5" i="2" s="1"/>
  <c r="T4" i="3"/>
  <c r="AE4" i="3" s="1"/>
  <c r="T4" i="4"/>
  <c r="AE4" i="4" s="1"/>
  <c r="T4" i="6"/>
  <c r="AE4" i="6" s="1"/>
  <c r="T4" i="7"/>
  <c r="AE4" i="7" s="1"/>
  <c r="T4" i="5"/>
  <c r="AE4" i="5" s="1"/>
  <c r="T4" i="8"/>
  <c r="AE4" i="8" s="1"/>
  <c r="T4" i="9"/>
  <c r="AE4" i="9" s="1"/>
  <c r="T4" i="15"/>
  <c r="AE4" i="15" s="1"/>
  <c r="T4" i="16"/>
  <c r="AE4" i="16" s="1"/>
  <c r="T4" i="10"/>
  <c r="AE4" i="10" s="1"/>
  <c r="T4" i="12"/>
  <c r="AE4" i="12" s="1"/>
  <c r="T4" i="13"/>
  <c r="AE4" i="13" s="1"/>
  <c r="T4" i="2"/>
  <c r="AE4" i="2" s="1"/>
  <c r="T4" i="14"/>
  <c r="AE4" i="14" s="1"/>
  <c r="T4" i="11"/>
  <c r="AE4" i="11" s="1"/>
  <c r="T14" i="3"/>
  <c r="AE14" i="3" s="1"/>
  <c r="T14" i="4"/>
  <c r="AE14" i="4" s="1"/>
  <c r="T14" i="5"/>
  <c r="AE14" i="5" s="1"/>
  <c r="T14" i="7"/>
  <c r="AE14" i="7" s="1"/>
  <c r="T14" i="6"/>
  <c r="AE14" i="6" s="1"/>
  <c r="T14" i="8"/>
  <c r="AE14" i="8" s="1"/>
  <c r="T14" i="9"/>
  <c r="AE14" i="9" s="1"/>
  <c r="T14" i="14"/>
  <c r="AE14" i="14" s="1"/>
  <c r="T14" i="12"/>
  <c r="AE14" i="12" s="1"/>
  <c r="T14" i="13"/>
  <c r="AE14" i="13" s="1"/>
  <c r="T14" i="11"/>
  <c r="AE14" i="11" s="1"/>
  <c r="T14" i="2"/>
  <c r="AE14" i="2" s="1"/>
  <c r="T14" i="16"/>
  <c r="AE14" i="16" s="1"/>
  <c r="T14" i="10"/>
  <c r="AE14" i="10" s="1"/>
  <c r="T14" i="15"/>
  <c r="AE14" i="15" s="1"/>
  <c r="T6" i="3"/>
  <c r="AE6" i="3" s="1"/>
  <c r="T6" i="4"/>
  <c r="AE6" i="4" s="1"/>
  <c r="T6" i="5"/>
  <c r="AE6" i="5" s="1"/>
  <c r="T6" i="6"/>
  <c r="AE6" i="6" s="1"/>
  <c r="T6" i="7"/>
  <c r="AE6" i="7" s="1"/>
  <c r="T6" i="8"/>
  <c r="AE6" i="8" s="1"/>
  <c r="T6" i="9"/>
  <c r="AE6" i="9" s="1"/>
  <c r="T6" i="10"/>
  <c r="AE6" i="10" s="1"/>
  <c r="T6" i="15"/>
  <c r="AE6" i="15" s="1"/>
  <c r="T6" i="2"/>
  <c r="AE6" i="2" s="1"/>
  <c r="T6" i="16"/>
  <c r="AE6" i="16" s="1"/>
  <c r="T6" i="13"/>
  <c r="AE6" i="13" s="1"/>
  <c r="T6" i="14"/>
  <c r="AE6" i="14" s="1"/>
  <c r="T6" i="11"/>
  <c r="AE6" i="11" s="1"/>
  <c r="T6" i="12"/>
  <c r="AE6" i="12" s="1"/>
  <c r="T16" i="4" l="1"/>
  <c r="AE16" i="4" s="1"/>
  <c r="T16" i="3"/>
  <c r="AE16" i="3" s="1"/>
  <c r="T16" i="7"/>
  <c r="AE16" i="7" s="1"/>
  <c r="T16" i="6"/>
  <c r="AE16" i="6" s="1"/>
  <c r="T16" i="9"/>
  <c r="AE16" i="9" s="1"/>
  <c r="T16" i="5"/>
  <c r="AE16" i="5" s="1"/>
  <c r="T16" i="12"/>
  <c r="AE16" i="12" s="1"/>
  <c r="T16" i="11"/>
  <c r="AE16" i="11" s="1"/>
  <c r="T16" i="13"/>
  <c r="AE16" i="13" s="1"/>
  <c r="T16" i="16"/>
  <c r="AE16" i="16" s="1"/>
  <c r="T16" i="2"/>
  <c r="AE16" i="2" s="1"/>
  <c r="T16" i="10"/>
  <c r="AE16" i="10" s="1"/>
  <c r="T16" i="8"/>
  <c r="AE16" i="8" s="1"/>
  <c r="T16" i="15"/>
  <c r="AE16" i="15" s="1"/>
  <c r="T16" i="14"/>
  <c r="AE16" i="14" s="1"/>
  <c r="T9" i="3"/>
  <c r="AE9" i="3" s="1"/>
  <c r="T9" i="4"/>
  <c r="AE9" i="4" s="1"/>
  <c r="T9" i="7"/>
  <c r="AE9" i="7" s="1"/>
  <c r="T9" i="5"/>
  <c r="AE9" i="5" s="1"/>
  <c r="T9" i="6"/>
  <c r="AE9" i="6" s="1"/>
  <c r="T9" i="9"/>
  <c r="AE9" i="9" s="1"/>
  <c r="T9" i="12"/>
  <c r="AE9" i="12" s="1"/>
  <c r="T9" i="10"/>
  <c r="AE9" i="10" s="1"/>
  <c r="T9" i="2"/>
  <c r="AE9" i="2" s="1"/>
  <c r="T9" i="8"/>
  <c r="AE9" i="8" s="1"/>
  <c r="T9" i="13"/>
  <c r="AE9" i="13" s="1"/>
  <c r="T9" i="14"/>
  <c r="AE9" i="14" s="1"/>
  <c r="T9" i="11"/>
  <c r="AE9" i="11" s="1"/>
  <c r="T9" i="15"/>
  <c r="AE9" i="15" s="1"/>
  <c r="T9" i="16"/>
  <c r="AE9" i="16" s="1"/>
  <c r="T10" i="3"/>
  <c r="AE10" i="3" s="1"/>
  <c r="T10" i="4"/>
  <c r="AE10" i="4" s="1"/>
  <c r="T10" i="6"/>
  <c r="AE10" i="6" s="1"/>
  <c r="T10" i="7"/>
  <c r="AE10" i="7" s="1"/>
  <c r="T10" i="5"/>
  <c r="AE10" i="5" s="1"/>
  <c r="T10" i="8"/>
  <c r="AE10" i="8" s="1"/>
  <c r="T10" i="9"/>
  <c r="AE10" i="9" s="1"/>
  <c r="T10" i="13"/>
  <c r="AE10" i="13" s="1"/>
  <c r="T10" i="14"/>
  <c r="AE10" i="14" s="1"/>
  <c r="T10" i="10"/>
  <c r="AE10" i="10" s="1"/>
  <c r="T10" i="15"/>
  <c r="AE10" i="15" s="1"/>
  <c r="T10" i="12"/>
  <c r="AE10" i="12" s="1"/>
  <c r="T10" i="16"/>
  <c r="AE10" i="16" s="1"/>
  <c r="T10" i="11"/>
  <c r="AE10" i="11" s="1"/>
  <c r="T10" i="2"/>
  <c r="AE10" i="2" s="1"/>
  <c r="T12" i="3"/>
  <c r="AE12" i="3" s="1"/>
  <c r="T12" i="4"/>
  <c r="AE12" i="4" s="1"/>
  <c r="T12" i="6"/>
  <c r="AE12" i="6" s="1"/>
  <c r="T12" i="5"/>
  <c r="AE12" i="5" s="1"/>
  <c r="T12" i="7"/>
  <c r="AE12" i="7" s="1"/>
  <c r="T12" i="9"/>
  <c r="AE12" i="9" s="1"/>
  <c r="T12" i="8"/>
  <c r="AE12" i="8" s="1"/>
  <c r="T12" i="12"/>
  <c r="AE12" i="12" s="1"/>
  <c r="T12" i="2"/>
  <c r="AE12" i="2" s="1"/>
  <c r="T12" i="10"/>
  <c r="AE12" i="10" s="1"/>
  <c r="T12" i="14"/>
  <c r="AE12" i="14" s="1"/>
  <c r="T12" i="15"/>
  <c r="AE12" i="15" s="1"/>
  <c r="T12" i="16"/>
  <c r="AE12" i="16" s="1"/>
  <c r="T12" i="13"/>
  <c r="AE12" i="13" s="1"/>
  <c r="T12" i="11"/>
  <c r="AE12" i="11" s="1"/>
  <c r="T21" i="3" l="1"/>
  <c r="AE21" i="3" s="1"/>
  <c r="T21" i="4"/>
  <c r="AE21" i="4" s="1"/>
  <c r="T21" i="5"/>
  <c r="AE21" i="5" s="1"/>
  <c r="T21" i="7"/>
  <c r="AE21" i="7" s="1"/>
  <c r="T21" i="6"/>
  <c r="AE21" i="6" s="1"/>
  <c r="T21" i="10"/>
  <c r="AE21" i="10" s="1"/>
  <c r="T21" i="8"/>
  <c r="AE21" i="8" s="1"/>
  <c r="T21" i="14"/>
  <c r="AE21" i="14" s="1"/>
  <c r="T21" i="9"/>
  <c r="AE21" i="9" s="1"/>
  <c r="T21" i="13"/>
  <c r="AE21" i="13" s="1"/>
  <c r="T21" i="15"/>
  <c r="AE21" i="15" s="1"/>
  <c r="T21" i="12"/>
  <c r="AE21" i="12" s="1"/>
  <c r="T21" i="11"/>
  <c r="AE21" i="11" s="1"/>
  <c r="T21" i="16"/>
  <c r="AE21" i="16" s="1"/>
  <c r="T21" i="2"/>
  <c r="AE21" i="2" s="1"/>
  <c r="T17" i="7"/>
  <c r="AE17" i="7" s="1"/>
  <c r="T17" i="6"/>
  <c r="AE17" i="6" s="1"/>
  <c r="T17" i="4"/>
  <c r="AE17" i="4" s="1"/>
  <c r="T17" i="8"/>
  <c r="AE17" i="8" s="1"/>
  <c r="T17" i="9"/>
  <c r="AE17" i="9" s="1"/>
  <c r="T17" i="10"/>
  <c r="AE17" i="10" s="1"/>
  <c r="T17" i="12"/>
  <c r="AE17" i="12" s="1"/>
  <c r="T17" i="14"/>
  <c r="AE17" i="14" s="1"/>
  <c r="T17" i="3"/>
  <c r="AE17" i="3" s="1"/>
  <c r="T17" i="5"/>
  <c r="AE17" i="5" s="1"/>
  <c r="T17" i="13"/>
  <c r="AE17" i="13" s="1"/>
  <c r="T17" i="15"/>
  <c r="AE17" i="15" s="1"/>
  <c r="T17" i="16"/>
  <c r="AE17" i="16" s="1"/>
  <c r="T17" i="11"/>
  <c r="AE17" i="11" s="1"/>
  <c r="T17" i="2"/>
  <c r="AE17" i="2" s="1"/>
  <c r="T19" i="3"/>
  <c r="AE19" i="3" s="1"/>
  <c r="T19" i="4"/>
  <c r="AE19" i="4" s="1"/>
  <c r="T19" i="7"/>
  <c r="AE19" i="7" s="1"/>
  <c r="T19" i="6"/>
  <c r="AE19" i="6" s="1"/>
  <c r="T19" i="8"/>
  <c r="AE19" i="8" s="1"/>
  <c r="T19" i="10"/>
  <c r="AE19" i="10" s="1"/>
  <c r="T19" i="13"/>
  <c r="AE19" i="13" s="1"/>
  <c r="T19" i="5"/>
  <c r="AE19" i="5" s="1"/>
  <c r="T19" i="9"/>
  <c r="AE19" i="9" s="1"/>
  <c r="T19" i="12"/>
  <c r="AE19" i="12" s="1"/>
  <c r="T19" i="14"/>
  <c r="AE19" i="14" s="1"/>
  <c r="T19" i="16"/>
  <c r="AE19" i="16" s="1"/>
  <c r="T19" i="2"/>
  <c r="AE19" i="2" s="1"/>
  <c r="T19" i="11"/>
  <c r="AE19" i="11" s="1"/>
  <c r="T19" i="15"/>
  <c r="AE19" i="15" s="1"/>
  <c r="U20" i="4" l="1"/>
  <c r="AF20" i="4" s="1"/>
  <c r="U20" i="8"/>
  <c r="AF20" i="8" s="1"/>
  <c r="U20" i="9"/>
  <c r="AF20" i="9" s="1"/>
  <c r="U20" i="6"/>
  <c r="AF20" i="6" s="1"/>
  <c r="U20" i="3"/>
  <c r="AF20" i="3" s="1"/>
  <c r="U20" i="5"/>
  <c r="AF20" i="5" s="1"/>
  <c r="U20" i="11"/>
  <c r="AF20" i="11" s="1"/>
  <c r="U20" i="12"/>
  <c r="AF20" i="12" s="1"/>
  <c r="U20" i="13"/>
  <c r="AF20" i="13" s="1"/>
  <c r="U20" i="10"/>
  <c r="AF20" i="10" s="1"/>
  <c r="U20" i="14"/>
  <c r="AF20" i="14" s="1"/>
  <c r="U20" i="7"/>
  <c r="AF20" i="7" s="1"/>
  <c r="U20" i="16"/>
  <c r="AF20" i="16" s="1"/>
  <c r="U20" i="2"/>
  <c r="AF20" i="2" s="1"/>
  <c r="U20" i="15"/>
  <c r="AF20" i="15" s="1"/>
  <c r="U14" i="3" l="1"/>
  <c r="AF14" i="3" s="1"/>
  <c r="U14" i="5"/>
  <c r="AF14" i="5" s="1"/>
  <c r="U14" i="4"/>
  <c r="AF14" i="4" s="1"/>
  <c r="U14" i="7"/>
  <c r="AF14" i="7" s="1"/>
  <c r="U14" i="6"/>
  <c r="AF14" i="6" s="1"/>
  <c r="U14" i="8"/>
  <c r="AF14" i="8" s="1"/>
  <c r="U14" i="9"/>
  <c r="AF14" i="9" s="1"/>
  <c r="U14" i="10"/>
  <c r="AF14" i="10" s="1"/>
  <c r="U14" i="11"/>
  <c r="AF14" i="11" s="1"/>
  <c r="U14" i="14"/>
  <c r="AF14" i="14" s="1"/>
  <c r="U14" i="15"/>
  <c r="AF14" i="15" s="1"/>
  <c r="U14" i="16"/>
  <c r="AF14" i="16" s="1"/>
  <c r="U14" i="2"/>
  <c r="AF14" i="2" s="1"/>
  <c r="U14" i="13"/>
  <c r="AF14" i="13" s="1"/>
  <c r="U14" i="12"/>
  <c r="AF14" i="12" s="1"/>
  <c r="U6" i="3"/>
  <c r="AF6" i="3" s="1"/>
  <c r="U6" i="5"/>
  <c r="AF6" i="5" s="1"/>
  <c r="U6" i="7"/>
  <c r="AF6" i="7" s="1"/>
  <c r="U6" i="4"/>
  <c r="AF6" i="4" s="1"/>
  <c r="U6" i="10"/>
  <c r="AF6" i="10" s="1"/>
  <c r="U6" i="11"/>
  <c r="AF6" i="11" s="1"/>
  <c r="U6" i="12"/>
  <c r="AF6" i="12" s="1"/>
  <c r="U6" i="13"/>
  <c r="AF6" i="13" s="1"/>
  <c r="U6" i="6"/>
  <c r="AF6" i="6" s="1"/>
  <c r="U6" i="14"/>
  <c r="AF6" i="14" s="1"/>
  <c r="U6" i="8"/>
  <c r="AF6" i="8" s="1"/>
  <c r="U6" i="9"/>
  <c r="AF6" i="9" s="1"/>
  <c r="U6" i="15"/>
  <c r="AF6" i="15" s="1"/>
  <c r="U6" i="16"/>
  <c r="AF6" i="16" s="1"/>
  <c r="U6" i="2"/>
  <c r="AF6" i="2" s="1"/>
  <c r="U7" i="4"/>
  <c r="AF7" i="4" s="1"/>
  <c r="U7" i="3"/>
  <c r="AF7" i="3" s="1"/>
  <c r="U7" i="5"/>
  <c r="AF7" i="5" s="1"/>
  <c r="U7" i="7"/>
  <c r="AF7" i="7" s="1"/>
  <c r="U7" i="8"/>
  <c r="AF7" i="8" s="1"/>
  <c r="U7" i="9"/>
  <c r="AF7" i="9" s="1"/>
  <c r="U7" i="11"/>
  <c r="AF7" i="11" s="1"/>
  <c r="U7" i="10"/>
  <c r="AF7" i="10" s="1"/>
  <c r="U7" i="16"/>
  <c r="AF7" i="16" s="1"/>
  <c r="U7" i="2"/>
  <c r="AF7" i="2" s="1"/>
  <c r="U7" i="6"/>
  <c r="AF7" i="6" s="1"/>
  <c r="U7" i="12"/>
  <c r="AF7" i="12" s="1"/>
  <c r="U7" i="13"/>
  <c r="AF7" i="13" s="1"/>
  <c r="U7" i="15"/>
  <c r="AF7" i="15" s="1"/>
  <c r="U7" i="14"/>
  <c r="AF7" i="14" s="1"/>
  <c r="U5" i="4"/>
  <c r="AF5" i="4" s="1"/>
  <c r="U5" i="5"/>
  <c r="AF5" i="5" s="1"/>
  <c r="U5" i="3"/>
  <c r="AF5" i="3" s="1"/>
  <c r="U5" i="8"/>
  <c r="AF5" i="8" s="1"/>
  <c r="U5" i="11"/>
  <c r="AF5" i="11" s="1"/>
  <c r="U5" i="9"/>
  <c r="AF5" i="9" s="1"/>
  <c r="U5" i="10"/>
  <c r="AF5" i="10" s="1"/>
  <c r="U5" i="12"/>
  <c r="AF5" i="12" s="1"/>
  <c r="U5" i="15"/>
  <c r="AF5" i="15" s="1"/>
  <c r="U5" i="16"/>
  <c r="AF5" i="16" s="1"/>
  <c r="U5" i="6"/>
  <c r="AF5" i="6" s="1"/>
  <c r="U5" i="13"/>
  <c r="AF5" i="13" s="1"/>
  <c r="U5" i="2"/>
  <c r="AF5" i="2" s="1"/>
  <c r="U5" i="7"/>
  <c r="AF5" i="7" s="1"/>
  <c r="U5" i="14"/>
  <c r="AF5" i="14" s="1"/>
  <c r="U4" i="3"/>
  <c r="AF4" i="3" s="1"/>
  <c r="U4" i="4"/>
  <c r="AF4" i="4" s="1"/>
  <c r="U4" i="5"/>
  <c r="AF4" i="5" s="1"/>
  <c r="U4" i="8"/>
  <c r="AF4" i="8" s="1"/>
  <c r="U4" i="10"/>
  <c r="AF4" i="10" s="1"/>
  <c r="U4" i="12"/>
  <c r="AF4" i="12" s="1"/>
  <c r="U4" i="13"/>
  <c r="AF4" i="13" s="1"/>
  <c r="U4" i="11"/>
  <c r="AF4" i="11" s="1"/>
  <c r="U4" i="14"/>
  <c r="AF4" i="14" s="1"/>
  <c r="U4" i="6"/>
  <c r="AF4" i="6" s="1"/>
  <c r="U4" i="9"/>
  <c r="AF4" i="9" s="1"/>
  <c r="U4" i="7"/>
  <c r="AF4" i="7" s="1"/>
  <c r="U4" i="2"/>
  <c r="AF4" i="2" s="1"/>
  <c r="U4" i="15"/>
  <c r="AF4" i="15" s="1"/>
  <c r="U4" i="16"/>
  <c r="AF4" i="16" s="1"/>
  <c r="U12" i="3" l="1"/>
  <c r="AF12" i="3" s="1"/>
  <c r="U12" i="5"/>
  <c r="AF12" i="5" s="1"/>
  <c r="U12" i="4"/>
  <c r="AF12" i="4" s="1"/>
  <c r="U12" i="8"/>
  <c r="AF12" i="8" s="1"/>
  <c r="U12" i="7"/>
  <c r="AF12" i="7" s="1"/>
  <c r="U12" i="10"/>
  <c r="AF12" i="10" s="1"/>
  <c r="U12" i="14"/>
  <c r="AF12" i="14" s="1"/>
  <c r="U12" i="6"/>
  <c r="AF12" i="6" s="1"/>
  <c r="U12" i="11"/>
  <c r="AF12" i="11" s="1"/>
  <c r="U12" i="13"/>
  <c r="AF12" i="13" s="1"/>
  <c r="U12" i="9"/>
  <c r="AF12" i="9" s="1"/>
  <c r="U12" i="12"/>
  <c r="AF12" i="12" s="1"/>
  <c r="U12" i="15"/>
  <c r="AF12" i="15" s="1"/>
  <c r="U12" i="16"/>
  <c r="AF12" i="16" s="1"/>
  <c r="U12" i="2"/>
  <c r="AF12" i="2" s="1"/>
  <c r="U16" i="4"/>
  <c r="AF16" i="4" s="1"/>
  <c r="U16" i="3"/>
  <c r="AF16" i="3" s="1"/>
  <c r="U16" i="5"/>
  <c r="AF16" i="5" s="1"/>
  <c r="U16" i="6"/>
  <c r="AF16" i="6" s="1"/>
  <c r="U16" i="8"/>
  <c r="AF16" i="8" s="1"/>
  <c r="U16" i="11"/>
  <c r="AF16" i="11" s="1"/>
  <c r="U16" i="13"/>
  <c r="AF16" i="13" s="1"/>
  <c r="U16" i="9"/>
  <c r="AF16" i="9" s="1"/>
  <c r="U16" i="10"/>
  <c r="AF16" i="10" s="1"/>
  <c r="U16" i="14"/>
  <c r="AF16" i="14" s="1"/>
  <c r="U16" i="7"/>
  <c r="AF16" i="7" s="1"/>
  <c r="U16" i="15"/>
  <c r="AF16" i="15" s="1"/>
  <c r="U16" i="12"/>
  <c r="AF16" i="12" s="1"/>
  <c r="U16" i="16"/>
  <c r="AF16" i="16" s="1"/>
  <c r="U16" i="2"/>
  <c r="AF16" i="2" s="1"/>
  <c r="U9" i="4"/>
  <c r="AF9" i="4" s="1"/>
  <c r="U9" i="3"/>
  <c r="AF9" i="3" s="1"/>
  <c r="U9" i="5"/>
  <c r="AF9" i="5" s="1"/>
  <c r="U9" i="8"/>
  <c r="AF9" i="8" s="1"/>
  <c r="U9" i="7"/>
  <c r="AF9" i="7" s="1"/>
  <c r="U9" i="11"/>
  <c r="AF9" i="11" s="1"/>
  <c r="U9" i="14"/>
  <c r="AF9" i="14" s="1"/>
  <c r="U9" i="10"/>
  <c r="AF9" i="10" s="1"/>
  <c r="U9" i="13"/>
  <c r="AF9" i="13" s="1"/>
  <c r="U9" i="16"/>
  <c r="AF9" i="16" s="1"/>
  <c r="U9" i="6"/>
  <c r="AF9" i="6" s="1"/>
  <c r="U9" i="9"/>
  <c r="AF9" i="9" s="1"/>
  <c r="U9" i="15"/>
  <c r="AF9" i="15" s="1"/>
  <c r="U9" i="12"/>
  <c r="AF9" i="12" s="1"/>
  <c r="U9" i="2"/>
  <c r="AF9" i="2" s="1"/>
  <c r="U21" i="3" l="1"/>
  <c r="AF21" i="3" s="1"/>
  <c r="U21" i="4"/>
  <c r="AF21" i="4" s="1"/>
  <c r="U21" i="5"/>
  <c r="AF21" i="5" s="1"/>
  <c r="U21" i="8"/>
  <c r="AF21" i="8" s="1"/>
  <c r="U21" i="9"/>
  <c r="AF21" i="9" s="1"/>
  <c r="U21" i="6"/>
  <c r="AF21" i="6" s="1"/>
  <c r="U21" i="10"/>
  <c r="AF21" i="10" s="1"/>
  <c r="U21" i="12"/>
  <c r="AF21" i="12" s="1"/>
  <c r="U21" i="11"/>
  <c r="AF21" i="11" s="1"/>
  <c r="U21" i="13"/>
  <c r="AF21" i="13" s="1"/>
  <c r="U21" i="15"/>
  <c r="AF21" i="15" s="1"/>
  <c r="U21" i="16"/>
  <c r="AF21" i="16" s="1"/>
  <c r="U21" i="7"/>
  <c r="AF21" i="7" s="1"/>
  <c r="U21" i="2"/>
  <c r="AF21" i="2" s="1"/>
  <c r="U21" i="14"/>
  <c r="AF21" i="14" s="1"/>
  <c r="U10" i="4"/>
  <c r="AF10" i="4" s="1"/>
  <c r="U10" i="3"/>
  <c r="AF10" i="3" s="1"/>
  <c r="U10" i="5"/>
  <c r="AF10" i="5" s="1"/>
  <c r="U10" i="6"/>
  <c r="AF10" i="6" s="1"/>
  <c r="U10" i="11"/>
  <c r="AF10" i="11" s="1"/>
  <c r="U10" i="7"/>
  <c r="AF10" i="7" s="1"/>
  <c r="U10" i="10"/>
  <c r="AF10" i="10" s="1"/>
  <c r="U10" i="12"/>
  <c r="AF10" i="12" s="1"/>
  <c r="U10" i="2"/>
  <c r="AF10" i="2" s="1"/>
  <c r="U10" i="8"/>
  <c r="AF10" i="8" s="1"/>
  <c r="U10" i="9"/>
  <c r="AF10" i="9" s="1"/>
  <c r="U10" i="13"/>
  <c r="AF10" i="13" s="1"/>
  <c r="U10" i="14"/>
  <c r="AF10" i="14" s="1"/>
  <c r="U10" i="15"/>
  <c r="AF10" i="15" s="1"/>
  <c r="U10" i="16"/>
  <c r="AF10" i="16" s="1"/>
  <c r="U19" i="3" l="1"/>
  <c r="AF19" i="3" s="1"/>
  <c r="U19" i="4"/>
  <c r="AF19" i="4" s="1"/>
  <c r="U19" i="5"/>
  <c r="AF19" i="5" s="1"/>
  <c r="U19" i="8"/>
  <c r="AF19" i="8" s="1"/>
  <c r="U19" i="9"/>
  <c r="AF19" i="9" s="1"/>
  <c r="U19" i="6"/>
  <c r="AF19" i="6" s="1"/>
  <c r="U19" i="11"/>
  <c r="AF19" i="11" s="1"/>
  <c r="U19" i="14"/>
  <c r="AF19" i="14" s="1"/>
  <c r="U19" i="2"/>
  <c r="AF19" i="2" s="1"/>
  <c r="U19" i="7"/>
  <c r="AF19" i="7" s="1"/>
  <c r="U19" i="10"/>
  <c r="AF19" i="10" s="1"/>
  <c r="U19" i="12"/>
  <c r="AF19" i="12" s="1"/>
  <c r="U19" i="15"/>
  <c r="AF19" i="15" s="1"/>
  <c r="U19" i="13"/>
  <c r="AF19" i="13" s="1"/>
  <c r="U19" i="16"/>
  <c r="AF19" i="16" s="1"/>
  <c r="U17" i="3"/>
  <c r="AF17" i="3" s="1"/>
  <c r="U17" i="4"/>
  <c r="AF17" i="4" s="1"/>
  <c r="U17" i="5"/>
  <c r="AF17" i="5" s="1"/>
  <c r="U17" i="6"/>
  <c r="AF17" i="6" s="1"/>
  <c r="U17" i="10"/>
  <c r="AF17" i="10" s="1"/>
  <c r="U17" i="11"/>
  <c r="AF17" i="11" s="1"/>
  <c r="U17" i="7"/>
  <c r="AF17" i="7" s="1"/>
  <c r="U17" i="13"/>
  <c r="AF17" i="13" s="1"/>
  <c r="U17" i="2"/>
  <c r="AF17" i="2" s="1"/>
  <c r="U17" i="9"/>
  <c r="AF17" i="9" s="1"/>
  <c r="U17" i="8"/>
  <c r="AF17" i="8" s="1"/>
  <c r="U17" i="12"/>
  <c r="AF17" i="12" s="1"/>
  <c r="U17" i="16"/>
  <c r="AF17" i="16" s="1"/>
  <c r="U17" i="14"/>
  <c r="AF17" i="14" s="1"/>
  <c r="U17" i="15"/>
  <c r="AF17" i="15" s="1"/>
  <c r="V20" i="5" l="1"/>
  <c r="AG20" i="5" s="1"/>
  <c r="V20" i="3"/>
  <c r="AG20" i="3" s="1"/>
  <c r="V20" i="4"/>
  <c r="AG20" i="4" s="1"/>
  <c r="V20" i="6"/>
  <c r="AG20" i="6" s="1"/>
  <c r="V20" i="7"/>
  <c r="AG20" i="7" s="1"/>
  <c r="V20" i="8"/>
  <c r="AG20" i="8" s="1"/>
  <c r="V20" i="10"/>
  <c r="AG20" i="10" s="1"/>
  <c r="V20" i="14"/>
  <c r="AG20" i="14" s="1"/>
  <c r="V20" i="2"/>
  <c r="AG20" i="2" s="1"/>
  <c r="V20" i="15"/>
  <c r="AG20" i="15" s="1"/>
  <c r="V20" i="16"/>
  <c r="AG20" i="16" s="1"/>
  <c r="V20" i="11"/>
  <c r="AG20" i="11" s="1"/>
  <c r="V20" i="9"/>
  <c r="AG20" i="9" s="1"/>
  <c r="V20" i="12"/>
  <c r="AG20" i="12" s="1"/>
  <c r="V20" i="13"/>
  <c r="AG20" i="13" s="1"/>
  <c r="V7" i="3" l="1"/>
  <c r="AG7" i="3" s="1"/>
  <c r="V7" i="4"/>
  <c r="AG7" i="4" s="1"/>
  <c r="V7" i="7"/>
  <c r="AG7" i="7" s="1"/>
  <c r="V7" i="6"/>
  <c r="AG7" i="6" s="1"/>
  <c r="V7" i="8"/>
  <c r="AG7" i="8" s="1"/>
  <c r="V7" i="9"/>
  <c r="AG7" i="9" s="1"/>
  <c r="V7" i="12"/>
  <c r="AG7" i="12" s="1"/>
  <c r="V7" i="13"/>
  <c r="AG7" i="13" s="1"/>
  <c r="V7" i="10"/>
  <c r="AG7" i="10" s="1"/>
  <c r="V7" i="15"/>
  <c r="AG7" i="15" s="1"/>
  <c r="V7" i="5"/>
  <c r="AG7" i="5" s="1"/>
  <c r="V7" i="14"/>
  <c r="AG7" i="14" s="1"/>
  <c r="V7" i="11"/>
  <c r="AG7" i="11" s="1"/>
  <c r="V7" i="16"/>
  <c r="AG7" i="16" s="1"/>
  <c r="V7" i="2"/>
  <c r="AG7" i="2" s="1"/>
  <c r="V14" i="4"/>
  <c r="AG14" i="4" s="1"/>
  <c r="V14" i="6"/>
  <c r="AG14" i="6" s="1"/>
  <c r="V14" i="7"/>
  <c r="AG14" i="7" s="1"/>
  <c r="V14" i="3"/>
  <c r="AG14" i="3" s="1"/>
  <c r="V14" i="5"/>
  <c r="AG14" i="5" s="1"/>
  <c r="V14" i="8"/>
  <c r="AG14" i="8" s="1"/>
  <c r="V14" i="9"/>
  <c r="AG14" i="9" s="1"/>
  <c r="V14" i="12"/>
  <c r="AG14" i="12" s="1"/>
  <c r="V14" i="13"/>
  <c r="AG14" i="13" s="1"/>
  <c r="V14" i="14"/>
  <c r="AG14" i="14" s="1"/>
  <c r="V14" i="10"/>
  <c r="AG14" i="10" s="1"/>
  <c r="V14" i="11"/>
  <c r="AG14" i="11" s="1"/>
  <c r="V14" i="16"/>
  <c r="AG14" i="16" s="1"/>
  <c r="V14" i="15"/>
  <c r="AG14" i="15" s="1"/>
  <c r="V14" i="2"/>
  <c r="AG14" i="2" s="1"/>
  <c r="V6" i="3"/>
  <c r="AG6" i="3" s="1"/>
  <c r="V6" i="4"/>
  <c r="AG6" i="4" s="1"/>
  <c r="V6" i="6"/>
  <c r="AG6" i="6" s="1"/>
  <c r="V6" i="8"/>
  <c r="AG6" i="8" s="1"/>
  <c r="V6" i="9"/>
  <c r="AG6" i="9" s="1"/>
  <c r="V6" i="11"/>
  <c r="AG6" i="11" s="1"/>
  <c r="V6" i="12"/>
  <c r="AG6" i="12" s="1"/>
  <c r="V6" i="16"/>
  <c r="AG6" i="16" s="1"/>
  <c r="V6" i="13"/>
  <c r="AG6" i="13" s="1"/>
  <c r="V6" i="15"/>
  <c r="AG6" i="15" s="1"/>
  <c r="V6" i="2"/>
  <c r="AG6" i="2" s="1"/>
  <c r="V6" i="5"/>
  <c r="AG6" i="5" s="1"/>
  <c r="V6" i="7"/>
  <c r="AG6" i="7" s="1"/>
  <c r="V6" i="14"/>
  <c r="AG6" i="14" s="1"/>
  <c r="V6" i="10"/>
  <c r="AG6" i="10" s="1"/>
  <c r="V4" i="3"/>
  <c r="AG4" i="3" s="1"/>
  <c r="V4" i="4"/>
  <c r="AG4" i="4" s="1"/>
  <c r="V4" i="6"/>
  <c r="AG4" i="6" s="1"/>
  <c r="V4" i="7"/>
  <c r="AG4" i="7" s="1"/>
  <c r="V4" i="9"/>
  <c r="AG4" i="9" s="1"/>
  <c r="V4" i="14"/>
  <c r="AG4" i="14" s="1"/>
  <c r="V4" i="2"/>
  <c r="AG4" i="2" s="1"/>
  <c r="V4" i="5"/>
  <c r="AG4" i="5" s="1"/>
  <c r="V4" i="11"/>
  <c r="AG4" i="11" s="1"/>
  <c r="V4" i="15"/>
  <c r="AG4" i="15" s="1"/>
  <c r="V4" i="16"/>
  <c r="AG4" i="16" s="1"/>
  <c r="V4" i="8"/>
  <c r="AG4" i="8" s="1"/>
  <c r="V4" i="12"/>
  <c r="AG4" i="12" s="1"/>
  <c r="V4" i="13"/>
  <c r="AG4" i="13" s="1"/>
  <c r="V4" i="10"/>
  <c r="AG4" i="10" s="1"/>
  <c r="V5" i="3"/>
  <c r="AG5" i="3" s="1"/>
  <c r="V5" i="4"/>
  <c r="AG5" i="4" s="1"/>
  <c r="V5" i="6"/>
  <c r="AG5" i="6" s="1"/>
  <c r="V5" i="7"/>
  <c r="AG5" i="7" s="1"/>
  <c r="V5" i="9"/>
  <c r="AG5" i="9" s="1"/>
  <c r="V5" i="13"/>
  <c r="AG5" i="13" s="1"/>
  <c r="V5" i="14"/>
  <c r="AG5" i="14" s="1"/>
  <c r="V5" i="5"/>
  <c r="AG5" i="5" s="1"/>
  <c r="V5" i="8"/>
  <c r="AG5" i="8" s="1"/>
  <c r="V5" i="10"/>
  <c r="AG5" i="10" s="1"/>
  <c r="V5" i="12"/>
  <c r="AG5" i="12" s="1"/>
  <c r="V5" i="11"/>
  <c r="AG5" i="11" s="1"/>
  <c r="V5" i="2"/>
  <c r="AG5" i="2" s="1"/>
  <c r="V5" i="15"/>
  <c r="AG5" i="15" s="1"/>
  <c r="V5" i="16"/>
  <c r="AG5" i="16" s="1"/>
  <c r="V16" i="3" l="1"/>
  <c r="AG16" i="3" s="1"/>
  <c r="V16" i="4"/>
  <c r="AG16" i="4" s="1"/>
  <c r="V16" i="6"/>
  <c r="AG16" i="6" s="1"/>
  <c r="V16" i="5"/>
  <c r="AG16" i="5" s="1"/>
  <c r="V16" i="7"/>
  <c r="AG16" i="7" s="1"/>
  <c r="V16" i="9"/>
  <c r="AG16" i="9" s="1"/>
  <c r="V16" i="12"/>
  <c r="AG16" i="12" s="1"/>
  <c r="V16" i="8"/>
  <c r="AG16" i="8" s="1"/>
  <c r="V16" i="16"/>
  <c r="AG16" i="16" s="1"/>
  <c r="V16" i="2"/>
  <c r="AG16" i="2" s="1"/>
  <c r="V16" i="10"/>
  <c r="AG16" i="10" s="1"/>
  <c r="V16" i="14"/>
  <c r="AG16" i="14" s="1"/>
  <c r="V16" i="15"/>
  <c r="AG16" i="15" s="1"/>
  <c r="V16" i="13"/>
  <c r="AG16" i="13" s="1"/>
  <c r="V16" i="11"/>
  <c r="AG16" i="11" s="1"/>
  <c r="V12" i="4"/>
  <c r="AG12" i="4" s="1"/>
  <c r="V12" i="7"/>
  <c r="AG12" i="7" s="1"/>
  <c r="V12" i="6"/>
  <c r="AG12" i="6" s="1"/>
  <c r="V12" i="5"/>
  <c r="AG12" i="5" s="1"/>
  <c r="V12" i="9"/>
  <c r="AG12" i="9" s="1"/>
  <c r="V12" i="3"/>
  <c r="AG12" i="3" s="1"/>
  <c r="V12" i="12"/>
  <c r="AG12" i="12" s="1"/>
  <c r="V12" i="8"/>
  <c r="AG12" i="8" s="1"/>
  <c r="V12" i="13"/>
  <c r="AG12" i="13" s="1"/>
  <c r="V12" i="15"/>
  <c r="AG12" i="15" s="1"/>
  <c r="V12" i="16"/>
  <c r="AG12" i="16" s="1"/>
  <c r="V12" i="11"/>
  <c r="AG12" i="11" s="1"/>
  <c r="V12" i="2"/>
  <c r="AG12" i="2" s="1"/>
  <c r="V12" i="10"/>
  <c r="AG12" i="10" s="1"/>
  <c r="V12" i="14"/>
  <c r="AG12" i="14" s="1"/>
  <c r="V21" i="3"/>
  <c r="AG21" i="3" s="1"/>
  <c r="V21" i="5"/>
  <c r="AG21" i="5" s="1"/>
  <c r="V21" i="6"/>
  <c r="AG21" i="6" s="1"/>
  <c r="V21" i="4"/>
  <c r="AG21" i="4" s="1"/>
  <c r="V21" i="7"/>
  <c r="AG21" i="7" s="1"/>
  <c r="V21" i="8"/>
  <c r="AG21" i="8" s="1"/>
  <c r="V21" i="13"/>
  <c r="AG21" i="13" s="1"/>
  <c r="V21" i="14"/>
  <c r="AG21" i="14" s="1"/>
  <c r="V21" i="9"/>
  <c r="AG21" i="9" s="1"/>
  <c r="V21" i="11"/>
  <c r="AG21" i="11" s="1"/>
  <c r="V21" i="12"/>
  <c r="AG21" i="12" s="1"/>
  <c r="V21" i="2"/>
  <c r="AG21" i="2" s="1"/>
  <c r="V21" i="15"/>
  <c r="AG21" i="15" s="1"/>
  <c r="V21" i="16"/>
  <c r="AG21" i="16" s="1"/>
  <c r="V21" i="10"/>
  <c r="AG21" i="10" s="1"/>
  <c r="V9" i="3" l="1"/>
  <c r="AG9" i="3" s="1"/>
  <c r="V9" i="4"/>
  <c r="AG9" i="4" s="1"/>
  <c r="V9" i="6"/>
  <c r="AG9" i="6" s="1"/>
  <c r="V9" i="7"/>
  <c r="AG9" i="7" s="1"/>
  <c r="V9" i="9"/>
  <c r="AG9" i="9" s="1"/>
  <c r="V9" i="12"/>
  <c r="AG9" i="12" s="1"/>
  <c r="V9" i="8"/>
  <c r="AG9" i="8" s="1"/>
  <c r="V9" i="11"/>
  <c r="AG9" i="11" s="1"/>
  <c r="V9" i="14"/>
  <c r="AG9" i="14" s="1"/>
  <c r="V9" i="2"/>
  <c r="AG9" i="2" s="1"/>
  <c r="V9" i="5"/>
  <c r="AG9" i="5" s="1"/>
  <c r="V9" i="15"/>
  <c r="AG9" i="15" s="1"/>
  <c r="V9" i="10"/>
  <c r="AG9" i="10" s="1"/>
  <c r="V9" i="16"/>
  <c r="AG9" i="16" s="1"/>
  <c r="V9" i="13"/>
  <c r="AG9" i="13" s="1"/>
  <c r="V19" i="4"/>
  <c r="AG19" i="4" s="1"/>
  <c r="V19" i="3"/>
  <c r="AG19" i="3" s="1"/>
  <c r="V19" i="6"/>
  <c r="AG19" i="6" s="1"/>
  <c r="V19" i="5"/>
  <c r="AG19" i="5" s="1"/>
  <c r="V19" i="7"/>
  <c r="AG19" i="7" s="1"/>
  <c r="V19" i="10"/>
  <c r="AG19" i="10" s="1"/>
  <c r="V19" i="12"/>
  <c r="AG19" i="12" s="1"/>
  <c r="V19" i="14"/>
  <c r="AG19" i="14" s="1"/>
  <c r="V19" i="13"/>
  <c r="AG19" i="13" s="1"/>
  <c r="V19" i="15"/>
  <c r="AG19" i="15" s="1"/>
  <c r="V19" i="9"/>
  <c r="AG19" i="9" s="1"/>
  <c r="V19" i="11"/>
  <c r="AG19" i="11" s="1"/>
  <c r="V19" i="16"/>
  <c r="AG19" i="16" s="1"/>
  <c r="V19" i="8"/>
  <c r="AG19" i="8" s="1"/>
  <c r="V19" i="2"/>
  <c r="AG19" i="2" s="1"/>
  <c r="V17" i="4"/>
  <c r="AG17" i="4" s="1"/>
  <c r="V17" i="3"/>
  <c r="AG17" i="3" s="1"/>
  <c r="V17" i="6"/>
  <c r="AG17" i="6" s="1"/>
  <c r="V17" i="5"/>
  <c r="AG17" i="5" s="1"/>
  <c r="V17" i="7"/>
  <c r="AG17" i="7" s="1"/>
  <c r="V17" i="8"/>
  <c r="AG17" i="8" s="1"/>
  <c r="V17" i="9"/>
  <c r="AG17" i="9" s="1"/>
  <c r="V17" i="13"/>
  <c r="AG17" i="13" s="1"/>
  <c r="V17" i="12"/>
  <c r="AG17" i="12" s="1"/>
  <c r="V17" i="14"/>
  <c r="AG17" i="14" s="1"/>
  <c r="V17" i="10"/>
  <c r="AG17" i="10" s="1"/>
  <c r="V17" i="11"/>
  <c r="AG17" i="11" s="1"/>
  <c r="V17" i="15"/>
  <c r="AG17" i="15" s="1"/>
  <c r="V17" i="16"/>
  <c r="AG17" i="16" s="1"/>
  <c r="V17" i="2"/>
  <c r="AG17" i="2" s="1"/>
  <c r="V10" i="3"/>
  <c r="AG10" i="3" s="1"/>
  <c r="V10" i="4"/>
  <c r="AG10" i="4" s="1"/>
  <c r="V10" i="7"/>
  <c r="AG10" i="7" s="1"/>
  <c r="V10" i="5"/>
  <c r="AG10" i="5" s="1"/>
  <c r="V10" i="6"/>
  <c r="AG10" i="6" s="1"/>
  <c r="V10" i="8"/>
  <c r="AG10" i="8" s="1"/>
  <c r="V10" i="9"/>
  <c r="AG10" i="9" s="1"/>
  <c r="V10" i="14"/>
  <c r="AG10" i="14" s="1"/>
  <c r="V10" i="13"/>
  <c r="AG10" i="13" s="1"/>
  <c r="V10" i="11"/>
  <c r="AG10" i="11" s="1"/>
  <c r="V10" i="16"/>
  <c r="AG10" i="16" s="1"/>
  <c r="V10" i="15"/>
  <c r="AG10" i="15" s="1"/>
  <c r="V10" i="12"/>
  <c r="AG10" i="12" s="1"/>
  <c r="V10" i="10"/>
  <c r="AG10" i="10" s="1"/>
  <c r="V10" i="2"/>
  <c r="AG10" i="2" s="1"/>
</calcChain>
</file>

<file path=xl/sharedStrings.xml><?xml version="1.0" encoding="utf-8"?>
<sst xmlns="http://schemas.openxmlformats.org/spreadsheetml/2006/main" count="472" uniqueCount="47">
  <si>
    <t>FY22</t>
  </si>
  <si>
    <t>F23</t>
  </si>
  <si>
    <t>FY24</t>
  </si>
  <si>
    <t>FY25</t>
  </si>
  <si>
    <t>FY26</t>
  </si>
  <si>
    <t>Interest Cover ratios</t>
  </si>
  <si>
    <t>Net Debt ratios</t>
  </si>
  <si>
    <t>Gearing ratios</t>
  </si>
  <si>
    <t>FFO interest cover ratio (including accretions)</t>
  </si>
  <si>
    <t>FFO interest cover ratio (cash interest only)</t>
  </si>
  <si>
    <t>Adjusted interest cover ratio (post-maintenance interest cover ratio)</t>
  </si>
  <si>
    <t>FFO / Net Debt</t>
  </si>
  <si>
    <t>RCF / Net Debt</t>
  </si>
  <si>
    <t>Net Debt / Total closing RAV</t>
  </si>
  <si>
    <t>RCF / Capex</t>
  </si>
  <si>
    <t>Equity ratios</t>
  </si>
  <si>
    <t>Regulated equity / EBITDA</t>
  </si>
  <si>
    <t>Dividend cover ratio</t>
  </si>
  <si>
    <t>Dividend/RegEquity</t>
  </si>
  <si>
    <t>Net debt / EBITDA</t>
  </si>
  <si>
    <t>FY27</t>
  </si>
  <si>
    <t>FY28</t>
  </si>
  <si>
    <t>FY29</t>
  </si>
  <si>
    <t>FY30</t>
  </si>
  <si>
    <t>FY31</t>
  </si>
  <si>
    <t>T2 average</t>
  </si>
  <si>
    <t>Adjusted interest cover ratio</t>
  </si>
  <si>
    <t>Scenario</t>
  </si>
  <si>
    <t>Description</t>
  </si>
  <si>
    <t>1% increase in risk free rate</t>
  </si>
  <si>
    <t>1% decrease in risk free rate</t>
  </si>
  <si>
    <t xml:space="preserve">1% increase in CPIH inflation </t>
  </si>
  <si>
    <t xml:space="preserve">1% decrease in CPIH inflation </t>
  </si>
  <si>
    <t>0.5% increase in RPI-CPIH inflation wedge</t>
  </si>
  <si>
    <t>0.5% decrease in RPI-CPIH inflation wedge</t>
  </si>
  <si>
    <t>5% increase in inflation linked debt</t>
  </si>
  <si>
    <t>5% decrease in inflation linked debt</t>
  </si>
  <si>
    <t>10% totex overspend</t>
  </si>
  <si>
    <t>10% totex underspend</t>
  </si>
  <si>
    <t>+2% RoRE performance based on ODIs</t>
  </si>
  <si>
    <t>-2% RoRE performance based on ODIs</t>
  </si>
  <si>
    <t>include impact of UM spend</t>
  </si>
  <si>
    <t>include impact of UM &amp; competable spend</t>
  </si>
  <si>
    <t>NG package</t>
  </si>
  <si>
    <t>EBITDA / RAV</t>
  </si>
  <si>
    <t>PAT / Regulated equity (RoRE)</t>
  </si>
  <si>
    <t>Nominal PMICR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</si>
</sst>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);[Red]\(#,##0\);\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148C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148C"/>
      </left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 style="thin">
        <color rgb="FF00148C"/>
      </bottom>
      <diagonal/>
    </border>
    <border>
      <left/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/>
      <top style="thin">
        <color rgb="FF00148C"/>
      </top>
      <bottom/>
      <diagonal/>
    </border>
    <border>
      <left/>
      <right/>
      <top style="thin">
        <color rgb="FF00148C"/>
      </top>
      <bottom/>
      <diagonal/>
    </border>
    <border>
      <left/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 style="thin">
        <color rgb="FF00148C"/>
      </right>
      <top/>
      <bottom/>
      <diagonal/>
    </border>
    <border>
      <left style="thin">
        <color rgb="FF00148C"/>
      </left>
      <right/>
      <top/>
      <bottom/>
      <diagonal/>
    </border>
    <border>
      <left/>
      <right style="thin">
        <color rgb="FF00148C"/>
      </right>
      <top/>
      <bottom/>
      <diagonal/>
    </border>
    <border>
      <left style="thin">
        <color rgb="FF00148C"/>
      </left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/>
      <top/>
      <bottom style="thin">
        <color rgb="FF00148C"/>
      </bottom>
      <diagonal/>
    </border>
    <border>
      <left/>
      <right/>
      <top/>
      <bottom style="thin">
        <color rgb="FF00148C"/>
      </bottom>
      <diagonal/>
    </border>
    <border>
      <left/>
      <right style="thin">
        <color rgb="FF00148C"/>
      </right>
      <top/>
      <bottom style="thin">
        <color rgb="FF00148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5" fontId="5" fillId="3" borderId="16" applyNumberFormat="0" applyAlignment="0">
      <alignment vertical="center"/>
    </xf>
  </cellStyleXfs>
  <cellXfs count="45">
    <xf numFmtId="0" fontId="0" fillId="0" borderId="0" xfId="0"/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0" xfId="0" applyNumberFormat="1" applyFont="1" applyBorder="1"/>
    <xf numFmtId="164" fontId="2" fillId="0" borderId="0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10" fontId="2" fillId="0" borderId="13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2" fontId="2" fillId="0" borderId="15" xfId="0" applyNumberFormat="1" applyFon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0" xfId="0" applyFont="1" applyFill="1"/>
    <xf numFmtId="10" fontId="2" fillId="0" borderId="10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2" fontId="2" fillId="0" borderId="0" xfId="0" applyNumberFormat="1" applyFont="1"/>
  </cellXfs>
  <cellStyles count="3">
    <cellStyle name="Calc Green" xfId="2" xr:uid="{00000000-0005-0000-0000-000000000000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NGDSSWRK002/T2%20Finance/50.%20Submission%20documents/50.3%20Dec%20Submission/Final%20Submission/ET%20Notional%20Company%20-%20National%20Grid%20Financial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OC"/>
      <sheetName val="Formats"/>
      <sheetName val="Global"/>
      <sheetName val="Validation"/>
      <sheetName val="Control Panel"/>
      <sheetName val="Instructions"/>
      <sheetName val="Scenario Manager"/>
      <sheetName val="Historic"/>
      <sheetName val="Competition"/>
      <sheetName val="Inflation Inputs"/>
      <sheetName val="Financing"/>
      <sheetName val="Legacy Adj"/>
      <sheetName val="RPE inputs"/>
      <sheetName val="Capitalisation Rate"/>
      <sheetName val="Allowance"/>
      <sheetName val="Totex Inputs"/>
      <sheetName val="Incentives Inputs"/>
      <sheetName val="DARTs Inputs"/>
      <sheetName val="Depr Inputs"/>
      <sheetName val="RAM Inputs"/>
      <sheetName val="Rating Inputs"/>
      <sheetName val="Consumer Bill"/>
      <sheetName val="Sensitivity"/>
      <sheetName val="Tax Inputs"/>
      <sheetName val="Risk Model Outputs"/>
      <sheetName val="RPE &amp; Correlation Matrix"/>
      <sheetName val="Risk Interface"/>
      <sheetName val="Risk Override"/>
      <sheetName val="Active Scenario"/>
      <sheetName val="AS_Sensitivity"/>
      <sheetName val="Incentives"/>
      <sheetName val="Inflation"/>
      <sheetName val="RPE"/>
      <sheetName val="Totex"/>
      <sheetName val="TIM"/>
      <sheetName val="RAV&amp;Return TO"/>
      <sheetName val="RAV&amp;Return SO"/>
      <sheetName val="Depr Summary TO"/>
      <sheetName val="Depr Summary SO"/>
      <sheetName val="Depr Calc TO"/>
      <sheetName val="Depr Calc SO"/>
      <sheetName val="DARTs"/>
      <sheetName val="TaxTrigger - TaxPools"/>
      <sheetName val="TaxTrigger"/>
      <sheetName val="TaxPools"/>
      <sheetName val="Tax"/>
      <sheetName val="RAMs"/>
      <sheetName val="Notional Financing"/>
      <sheetName val="Actual Financing"/>
      <sheetName val="Revenue"/>
      <sheetName val="BS Calc"/>
      <sheetName val="FinSum"/>
      <sheetName val="FS - Competition"/>
      <sheetName val="Financial Statements"/>
      <sheetName val="FS - LiMo"/>
      <sheetName val="RoRE"/>
      <sheetName val="Financeability"/>
      <sheetName val="Financeability Table"/>
      <sheetName val="Reverse ST"/>
      <sheetName val="Scenario Database"/>
      <sheetName val="SRP"/>
      <sheetName val="Consumer Bill Calc"/>
      <sheetName val="Consumer Bill Graph Data"/>
      <sheetName val="Consumer Bill Graph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34">
          <cell r="AS34">
            <v>3.3117393706473388</v>
          </cell>
          <cell r="AT34">
            <v>3.2382923859714778</v>
          </cell>
          <cell r="AU34">
            <v>3.179482864489354</v>
          </cell>
          <cell r="AV34">
            <v>3.1469063749741033</v>
          </cell>
          <cell r="AW34">
            <v>3.1162086819031392</v>
          </cell>
          <cell r="AX34">
            <v>3.4289661072743303</v>
          </cell>
          <cell r="AY34">
            <v>3.4304092841423079</v>
          </cell>
          <cell r="AZ34">
            <v>3.3597561201060753</v>
          </cell>
          <cell r="BA34">
            <v>3.2856871962146106</v>
          </cell>
          <cell r="BB34">
            <v>3.2014050847074507</v>
          </cell>
        </row>
        <row r="35">
          <cell r="AS35">
            <v>3.6543082988516966</v>
          </cell>
          <cell r="AT35">
            <v>3.5833503907799384</v>
          </cell>
          <cell r="AU35">
            <v>3.5312633092045043</v>
          </cell>
          <cell r="AV35">
            <v>3.5136868729427833</v>
          </cell>
          <cell r="AW35">
            <v>3.501447637546677</v>
          </cell>
          <cell r="AX35">
            <v>3.8693110113405198</v>
          </cell>
          <cell r="AY35">
            <v>3.8872633788974698</v>
          </cell>
          <cell r="AZ35">
            <v>3.8187632682239911</v>
          </cell>
          <cell r="BA35">
            <v>3.7445340299161312</v>
          </cell>
          <cell r="BB35">
            <v>3.658843774029735</v>
          </cell>
        </row>
        <row r="36">
          <cell r="AS36">
            <v>1.5549884609967242</v>
          </cell>
          <cell r="AT36">
            <v>1.5339273480050859</v>
          </cell>
          <cell r="AU36">
            <v>1.5233442431285837</v>
          </cell>
          <cell r="AV36">
            <v>1.5203407333278414</v>
          </cell>
          <cell r="AW36">
            <v>1.5238987358132197</v>
          </cell>
          <cell r="AX36">
            <v>1.6978325902653146</v>
          </cell>
          <cell r="AY36">
            <v>1.7140486592489093</v>
          </cell>
          <cell r="AZ36">
            <v>1.7155331451328102</v>
          </cell>
          <cell r="BA36">
            <v>1.7101911282536471</v>
          </cell>
          <cell r="BB36">
            <v>1.7109984128460831</v>
          </cell>
        </row>
        <row r="38">
          <cell r="AS38">
            <v>2.017287760190269</v>
          </cell>
          <cell r="AT38">
            <v>1.9946579360192565</v>
          </cell>
          <cell r="AU38">
            <v>1.9832699979154922</v>
          </cell>
          <cell r="AV38">
            <v>1.9887043097389803</v>
          </cell>
          <cell r="AW38">
            <v>2.0004136467892395</v>
          </cell>
          <cell r="AX38">
            <v>2.2454468352718875</v>
          </cell>
          <cell r="AY38">
            <v>2.2746727088071164</v>
          </cell>
          <cell r="AZ38">
            <v>2.2738560385991264</v>
          </cell>
          <cell r="BA38">
            <v>2.2730076471055365</v>
          </cell>
          <cell r="BB38">
            <v>2.2773623014393864</v>
          </cell>
        </row>
        <row r="49">
          <cell r="AS49">
            <v>0.11864176878734325</v>
          </cell>
          <cell r="AT49">
            <v>0.11162069360340632</v>
          </cell>
          <cell r="AU49">
            <v>0.10396928849045327</v>
          </cell>
          <cell r="AV49">
            <v>9.8077917313742297E-2</v>
          </cell>
          <cell r="AW49">
            <v>9.1413862346697072E-2</v>
          </cell>
          <cell r="AX49">
            <v>0.10366286172236092</v>
          </cell>
          <cell r="AY49">
            <v>0.10090612184337885</v>
          </cell>
          <cell r="AZ49">
            <v>9.4444061464077717E-2</v>
          </cell>
          <cell r="BA49">
            <v>9.0354803178395407E-2</v>
          </cell>
          <cell r="BB49">
            <v>8.5335985530820252E-2</v>
          </cell>
        </row>
        <row r="50">
          <cell r="AS50">
            <v>8.592245535274394E-2</v>
          </cell>
          <cell r="AT50">
            <v>7.9474561718582484E-2</v>
          </cell>
          <cell r="AU50">
            <v>7.2631083742294114E-2</v>
          </cell>
          <cell r="AV50">
            <v>6.7421755823450266E-2</v>
          </cell>
          <cell r="AW50">
            <v>6.1474276535331038E-2</v>
          </cell>
          <cell r="AX50">
            <v>7.0613904812108941E-2</v>
          </cell>
          <cell r="AY50">
            <v>6.8013009393958393E-2</v>
          </cell>
          <cell r="AZ50">
            <v>6.2078027861480999E-2</v>
          </cell>
          <cell r="BA50">
            <v>5.8323399015741823E-2</v>
          </cell>
          <cell r="BB50">
            <v>5.3618870929901807E-2</v>
          </cell>
        </row>
        <row r="51">
          <cell r="AS51">
            <v>0.62879461233960066</v>
          </cell>
          <cell r="AT51">
            <v>0.55450022794864651</v>
          </cell>
          <cell r="AU51">
            <v>0.46961060456113535</v>
          </cell>
          <cell r="AV51">
            <v>0.47129975506224481</v>
          </cell>
          <cell r="AW51">
            <v>0.43106622493545921</v>
          </cell>
          <cell r="AX51">
            <v>0.61811658019544924</v>
          </cell>
          <cell r="AY51">
            <v>0.65874087625136768</v>
          </cell>
          <cell r="AZ51">
            <v>0.50735485151790383</v>
          </cell>
          <cell r="BA51">
            <v>0.54943856361123611</v>
          </cell>
          <cell r="BB51">
            <v>0.53476555429807282</v>
          </cell>
        </row>
        <row r="57">
          <cell r="AS57">
            <v>0.61125976985968278</v>
          </cell>
          <cell r="AT57">
            <v>0.6221588361442012</v>
          </cell>
          <cell r="AU57">
            <v>0.63819865115837016</v>
          </cell>
          <cell r="AV57">
            <v>0.65239739836096078</v>
          </cell>
          <cell r="AW57">
            <v>0.66801191325791009</v>
          </cell>
          <cell r="AX57">
            <v>0.60516282115384668</v>
          </cell>
          <cell r="AY57">
            <v>0.60803002545757512</v>
          </cell>
          <cell r="AZ57">
            <v>0.61793175665477296</v>
          </cell>
          <cell r="BA57">
            <v>0.62438723879980984</v>
          </cell>
          <cell r="BB57">
            <v>0.63057438394540621</v>
          </cell>
        </row>
        <row r="63">
          <cell r="AS63">
            <v>0.11130378508242487</v>
          </cell>
          <cell r="AT63">
            <v>0.10753739895409424</v>
          </cell>
          <cell r="AU63">
            <v>0.1036644462010485</v>
          </cell>
          <cell r="AV63">
            <v>9.9906961987237156E-2</v>
          </cell>
          <cell r="AW63">
            <v>9.5502368378895641E-2</v>
          </cell>
          <cell r="AX63">
            <v>9.7282210336881128E-2</v>
          </cell>
          <cell r="AY63">
            <v>9.0933494015281169E-2</v>
          </cell>
          <cell r="AZ63">
            <v>8.7792477061806165E-2</v>
          </cell>
          <cell r="BA63">
            <v>8.507838660681584E-2</v>
          </cell>
          <cell r="BB63">
            <v>8.1820084605863555E-2</v>
          </cell>
        </row>
        <row r="74">
          <cell r="AS74">
            <v>5.4918147608998265</v>
          </cell>
          <cell r="AT74">
            <v>5.7855112937015472</v>
          </cell>
          <cell r="AU74">
            <v>6.1563889505630254</v>
          </cell>
          <cell r="AV74">
            <v>6.530049411814792</v>
          </cell>
          <cell r="AW74">
            <v>6.9947156766588527</v>
          </cell>
          <cell r="AX74">
            <v>6.2206935785917326</v>
          </cell>
          <cell r="AY74">
            <v>6.6865353854697043</v>
          </cell>
          <cell r="AZ74">
            <v>7.0385501962741879</v>
          </cell>
          <cell r="BA74">
            <v>7.3389642622793776</v>
          </cell>
          <cell r="BB74">
            <v>7.7068410156620244</v>
          </cell>
        </row>
        <row r="75">
          <cell r="AS75">
            <v>3.4926056634321965</v>
          </cell>
          <cell r="AT75">
            <v>3.5135791597218411</v>
          </cell>
          <cell r="AU75">
            <v>3.4901199215394096</v>
          </cell>
          <cell r="AV75">
            <v>3.4792630535942481</v>
          </cell>
          <cell r="AW75">
            <v>3.4762288347128942</v>
          </cell>
          <cell r="AX75">
            <v>4.0586781229462332</v>
          </cell>
          <cell r="AY75">
            <v>4.3105126310944923</v>
          </cell>
          <cell r="AZ75">
            <v>4.3519474120345176</v>
          </cell>
          <cell r="BA75">
            <v>4.4149022587376949</v>
          </cell>
          <cell r="BB75">
            <v>4.5150969695785337</v>
          </cell>
        </row>
        <row r="76">
          <cell r="AS76">
            <v>0.10625911883100096</v>
          </cell>
          <cell r="AT76">
            <v>0.1048279403438423</v>
          </cell>
          <cell r="AU76">
            <v>0.10341819496611768</v>
          </cell>
          <cell r="AV76">
            <v>0.10403525965631104</v>
          </cell>
          <cell r="AW76">
            <v>0.10040438836810703</v>
          </cell>
          <cell r="AX76">
            <v>9.4672609961305262E-2</v>
          </cell>
          <cell r="AY76">
            <v>8.0654701284394739E-2</v>
          </cell>
          <cell r="AZ76">
            <v>7.3243827472252235E-2</v>
          </cell>
          <cell r="BA76">
            <v>6.6791241310344793E-2</v>
          </cell>
          <cell r="BB76">
            <v>5.8062632198794512E-2</v>
          </cell>
        </row>
        <row r="82">
          <cell r="AS82">
            <v>2.0699999999999998</v>
          </cell>
          <cell r="AT82">
            <v>1.98</v>
          </cell>
          <cell r="AU82">
            <v>1.87</v>
          </cell>
          <cell r="AV82">
            <v>1.81</v>
          </cell>
          <cell r="AW82">
            <v>1.67</v>
          </cell>
          <cell r="AX82">
            <v>1.87</v>
          </cell>
          <cell r="AY82">
            <v>1.58</v>
          </cell>
          <cell r="AZ82">
            <v>1.4</v>
          </cell>
          <cell r="BA82">
            <v>1.25</v>
          </cell>
          <cell r="BB82">
            <v>1.07</v>
          </cell>
        </row>
        <row r="88">
          <cell r="AS88">
            <v>5.1448238307573502E-2</v>
          </cell>
          <cell r="AT88">
            <v>5.293229513667521E-2</v>
          </cell>
          <cell r="AU88">
            <v>5.52789536690051E-2</v>
          </cell>
          <cell r="AV88">
            <v>5.7536968669666601E-2</v>
          </cell>
          <cell r="AW88">
            <v>6.0243125577988915E-2</v>
          </cell>
          <cell r="AX88">
            <v>5.0653791161325568E-2</v>
          </cell>
          <cell r="AY88">
            <v>5.1024316399100364E-2</v>
          </cell>
          <cell r="AZ88">
            <v>5.2346669340766205E-2</v>
          </cell>
          <cell r="BA88">
            <v>5.3246327244298862E-2</v>
          </cell>
          <cell r="BB88">
            <v>5.4138097443260133E-2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showGridLines="0" tabSelected="1" workbookViewId="0"/>
  </sheetViews>
  <sheetFormatPr defaultRowHeight="14.25" x14ac:dyDescent="0.2"/>
  <cols>
    <col min="1" max="1" width="9.140625" style="3"/>
    <col min="2" max="2" width="16.85546875" style="3" customWidth="1"/>
    <col min="3" max="3" width="91.140625" style="3" bestFit="1" customWidth="1"/>
    <col min="4" max="16384" width="9.140625" style="3"/>
  </cols>
  <sheetData>
    <row r="2" spans="2:3" ht="25.5" customHeight="1" x14ac:dyDescent="0.2">
      <c r="B2" s="28" t="s">
        <v>27</v>
      </c>
      <c r="C2" s="29" t="s">
        <v>28</v>
      </c>
    </row>
    <row r="3" spans="2:3" ht="15.75" customHeight="1" x14ac:dyDescent="0.25">
      <c r="B3" s="30">
        <v>1</v>
      </c>
      <c r="C3" s="31" t="s">
        <v>43</v>
      </c>
    </row>
    <row r="4" spans="2:3" ht="15.75" customHeight="1" x14ac:dyDescent="0.25">
      <c r="B4" s="30">
        <v>2</v>
      </c>
      <c r="C4" s="32" t="s">
        <v>29</v>
      </c>
    </row>
    <row r="5" spans="2:3" ht="15.75" customHeight="1" x14ac:dyDescent="0.25">
      <c r="B5" s="30">
        <v>3</v>
      </c>
      <c r="C5" s="32" t="s">
        <v>30</v>
      </c>
    </row>
    <row r="6" spans="2:3" ht="15.75" customHeight="1" x14ac:dyDescent="0.25">
      <c r="B6" s="30">
        <v>4</v>
      </c>
      <c r="C6" s="32" t="s">
        <v>31</v>
      </c>
    </row>
    <row r="7" spans="2:3" ht="15.75" customHeight="1" x14ac:dyDescent="0.25">
      <c r="B7" s="30">
        <v>5</v>
      </c>
      <c r="C7" s="32" t="s">
        <v>32</v>
      </c>
    </row>
    <row r="8" spans="2:3" ht="15.75" customHeight="1" x14ac:dyDescent="0.25">
      <c r="B8" s="30">
        <v>6</v>
      </c>
      <c r="C8" s="32" t="s">
        <v>33</v>
      </c>
    </row>
    <row r="9" spans="2:3" ht="15.75" customHeight="1" x14ac:dyDescent="0.25">
      <c r="B9" s="30">
        <v>7</v>
      </c>
      <c r="C9" s="32" t="s">
        <v>34</v>
      </c>
    </row>
    <row r="10" spans="2:3" ht="15.75" customHeight="1" x14ac:dyDescent="0.25">
      <c r="B10" s="30">
        <v>8</v>
      </c>
      <c r="C10" s="33" t="s">
        <v>35</v>
      </c>
    </row>
    <row r="11" spans="2:3" ht="15.75" customHeight="1" x14ac:dyDescent="0.25">
      <c r="B11" s="30">
        <v>9</v>
      </c>
      <c r="C11" s="33" t="s">
        <v>36</v>
      </c>
    </row>
    <row r="12" spans="2:3" ht="15.75" customHeight="1" x14ac:dyDescent="0.25">
      <c r="B12" s="30">
        <v>10</v>
      </c>
      <c r="C12" s="33" t="s">
        <v>37</v>
      </c>
    </row>
    <row r="13" spans="2:3" ht="15.75" customHeight="1" x14ac:dyDescent="0.25">
      <c r="B13" s="30">
        <v>11</v>
      </c>
      <c r="C13" s="33" t="s">
        <v>38</v>
      </c>
    </row>
    <row r="14" spans="2:3" ht="15.75" customHeight="1" x14ac:dyDescent="0.25">
      <c r="B14" s="30">
        <v>12</v>
      </c>
      <c r="C14" s="32" t="s">
        <v>39</v>
      </c>
    </row>
    <row r="15" spans="2:3" ht="15.75" customHeight="1" x14ac:dyDescent="0.25">
      <c r="B15" s="30">
        <v>13</v>
      </c>
      <c r="C15" s="32" t="s">
        <v>40</v>
      </c>
    </row>
    <row r="16" spans="2:3" ht="15.75" customHeight="1" x14ac:dyDescent="0.25">
      <c r="B16" s="30">
        <v>14</v>
      </c>
      <c r="C16" s="34" t="s">
        <v>41</v>
      </c>
    </row>
    <row r="17" spans="2:3" ht="15.75" customHeight="1" x14ac:dyDescent="0.25">
      <c r="B17" s="35">
        <v>15</v>
      </c>
      <c r="C17" s="36" t="s">
        <v>42</v>
      </c>
    </row>
    <row r="18" spans="2:3" x14ac:dyDescent="0.2">
      <c r="C18" s="2"/>
    </row>
    <row r="19" spans="2:3" x14ac:dyDescent="0.2">
      <c r="C19" s="3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3.33</v>
      </c>
      <c r="D4" s="2">
        <v>3.28</v>
      </c>
      <c r="E4" s="2">
        <v>3.29</v>
      </c>
      <c r="F4" s="2">
        <v>3.37</v>
      </c>
      <c r="G4" s="15">
        <v>3.46</v>
      </c>
      <c r="H4" s="2">
        <v>3.64</v>
      </c>
      <c r="I4" s="2">
        <v>3.72</v>
      </c>
      <c r="J4" s="2">
        <v>3.66</v>
      </c>
      <c r="K4" s="2">
        <v>3.56</v>
      </c>
      <c r="L4" s="15">
        <v>3.43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2.0000000000000018E-2</v>
      </c>
      <c r="Y4" s="44">
        <f t="shared" ref="Y4:AG19" si="0">D4-N4</f>
        <v>3.9999999999999591E-2</v>
      </c>
      <c r="Z4" s="44">
        <f t="shared" si="0"/>
        <v>0.10999999999999988</v>
      </c>
      <c r="AA4" s="44">
        <f t="shared" si="0"/>
        <v>0.2200000000000002</v>
      </c>
      <c r="AB4" s="44">
        <f t="shared" si="0"/>
        <v>0.33999999999999986</v>
      </c>
      <c r="AC4" s="44">
        <f t="shared" si="0"/>
        <v>0.20999999999999996</v>
      </c>
      <c r="AD4" s="44">
        <f t="shared" si="0"/>
        <v>0.29000000000000004</v>
      </c>
      <c r="AE4" s="44">
        <f t="shared" si="0"/>
        <v>0.30000000000000027</v>
      </c>
      <c r="AF4" s="44">
        <f t="shared" si="0"/>
        <v>0.27</v>
      </c>
      <c r="AG4" s="44">
        <f>L4-V4</f>
        <v>0.22999999999999998</v>
      </c>
    </row>
    <row r="5" spans="2:33" x14ac:dyDescent="0.2">
      <c r="B5" s="13" t="s">
        <v>9</v>
      </c>
      <c r="C5" s="14">
        <v>3.75</v>
      </c>
      <c r="D5" s="2">
        <v>3.71</v>
      </c>
      <c r="E5" s="2">
        <v>3.74</v>
      </c>
      <c r="F5" s="2">
        <v>3.85</v>
      </c>
      <c r="G5" s="15">
        <v>3.98</v>
      </c>
      <c r="H5" s="2">
        <v>4.21</v>
      </c>
      <c r="I5" s="2">
        <v>4.33</v>
      </c>
      <c r="J5" s="2">
        <v>4.2699999999999996</v>
      </c>
      <c r="K5" s="2">
        <v>4.17</v>
      </c>
      <c r="L5" s="15">
        <v>4.04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0.10000000000000009</v>
      </c>
      <c r="Y5" s="44">
        <f t="shared" si="0"/>
        <v>0.12999999999999989</v>
      </c>
      <c r="Z5" s="44">
        <f t="shared" si="0"/>
        <v>0.21000000000000041</v>
      </c>
      <c r="AA5" s="44">
        <f t="shared" si="0"/>
        <v>0.3400000000000003</v>
      </c>
      <c r="AB5" s="44">
        <f t="shared" si="0"/>
        <v>0.48</v>
      </c>
      <c r="AC5" s="44">
        <f t="shared" si="0"/>
        <v>0.33999999999999986</v>
      </c>
      <c r="AD5" s="44">
        <f t="shared" si="0"/>
        <v>0.43999999999999995</v>
      </c>
      <c r="AE5" s="44">
        <f t="shared" si="0"/>
        <v>0.44999999999999973</v>
      </c>
      <c r="AF5" s="44">
        <f t="shared" si="0"/>
        <v>0.42999999999999972</v>
      </c>
      <c r="AG5" s="44">
        <f t="shared" si="0"/>
        <v>0.37999999999999989</v>
      </c>
    </row>
    <row r="6" spans="2:33" x14ac:dyDescent="0.2">
      <c r="B6" s="13" t="s">
        <v>10</v>
      </c>
      <c r="C6" s="14">
        <v>1.59</v>
      </c>
      <c r="D6" s="2">
        <v>1.58</v>
      </c>
      <c r="E6" s="2">
        <v>1.59</v>
      </c>
      <c r="F6" s="2">
        <v>1.62</v>
      </c>
      <c r="G6" s="15">
        <v>1.67</v>
      </c>
      <c r="H6" s="2">
        <v>1.76</v>
      </c>
      <c r="I6" s="2">
        <v>1.81</v>
      </c>
      <c r="J6" s="2">
        <v>1.82</v>
      </c>
      <c r="K6" s="2">
        <v>1.82</v>
      </c>
      <c r="L6" s="15">
        <v>1.81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4.0000000000000036E-2</v>
      </c>
      <c r="Y6" s="44">
        <f t="shared" si="0"/>
        <v>5.0000000000000044E-2</v>
      </c>
      <c r="Z6" s="44">
        <f t="shared" si="0"/>
        <v>7.0000000000000062E-2</v>
      </c>
      <c r="AA6" s="44">
        <f t="shared" si="0"/>
        <v>0.10000000000000009</v>
      </c>
      <c r="AB6" s="44">
        <f t="shared" si="0"/>
        <v>0.14999999999999991</v>
      </c>
      <c r="AC6" s="44">
        <f t="shared" si="0"/>
        <v>6.0000000000000053E-2</v>
      </c>
      <c r="AD6" s="44">
        <f t="shared" si="0"/>
        <v>0.10000000000000009</v>
      </c>
      <c r="AE6" s="44">
        <f t="shared" si="0"/>
        <v>0.10000000000000009</v>
      </c>
      <c r="AF6" s="44">
        <f t="shared" si="0"/>
        <v>0.1100000000000001</v>
      </c>
      <c r="AG6" s="44">
        <f t="shared" si="0"/>
        <v>0.10000000000000009</v>
      </c>
    </row>
    <row r="7" spans="2:33" x14ac:dyDescent="0.2">
      <c r="B7" s="13" t="s">
        <v>46</v>
      </c>
      <c r="C7" s="14">
        <v>2.02</v>
      </c>
      <c r="D7" s="2">
        <v>2.0099999999999998</v>
      </c>
      <c r="E7" s="2">
        <v>2.04</v>
      </c>
      <c r="F7" s="2">
        <v>2.09</v>
      </c>
      <c r="G7" s="15">
        <v>2.15</v>
      </c>
      <c r="H7" s="2">
        <v>2.2799999999999998</v>
      </c>
      <c r="I7" s="2">
        <v>2.34</v>
      </c>
      <c r="J7" s="2">
        <v>2.35</v>
      </c>
      <c r="K7" s="2">
        <v>2.35</v>
      </c>
      <c r="L7" s="15">
        <v>2.34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</v>
      </c>
      <c r="Y7" s="44">
        <f t="shared" si="0"/>
        <v>1.9999999999999796E-2</v>
      </c>
      <c r="Z7" s="44">
        <f t="shared" si="0"/>
        <v>6.0000000000000053E-2</v>
      </c>
      <c r="AA7" s="44">
        <f t="shared" si="0"/>
        <v>9.9999999999999867E-2</v>
      </c>
      <c r="AB7" s="44">
        <f t="shared" si="0"/>
        <v>0.14999999999999991</v>
      </c>
      <c r="AC7" s="44">
        <f t="shared" si="0"/>
        <v>2.9999999999999805E-2</v>
      </c>
      <c r="AD7" s="44">
        <f t="shared" si="0"/>
        <v>6.999999999999984E-2</v>
      </c>
      <c r="AE7" s="44">
        <f t="shared" si="0"/>
        <v>8.0000000000000071E-2</v>
      </c>
      <c r="AF7" s="44">
        <f t="shared" si="0"/>
        <v>8.0000000000000071E-2</v>
      </c>
      <c r="AG7" s="44">
        <f t="shared" si="0"/>
        <v>6.0000000000000053E-2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0.1197</v>
      </c>
      <c r="D9" s="37">
        <v>0.1143</v>
      </c>
      <c r="E9" s="37">
        <v>0.11219999999999999</v>
      </c>
      <c r="F9" s="37">
        <v>0.1113</v>
      </c>
      <c r="G9" s="43">
        <v>0.1094</v>
      </c>
      <c r="H9" s="37">
        <v>0.11509999999999999</v>
      </c>
      <c r="I9" s="37">
        <v>0.1145</v>
      </c>
      <c r="J9" s="37">
        <v>0.1062</v>
      </c>
      <c r="K9" s="37">
        <v>0.1009</v>
      </c>
      <c r="L9" s="43">
        <v>9.3799999999999994E-2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1.1000000000000038E-3</v>
      </c>
      <c r="Y9" s="44">
        <f t="shared" si="0"/>
        <v>2.6999999999999941E-3</v>
      </c>
      <c r="Z9" s="44">
        <f t="shared" si="0"/>
        <v>8.199999999999999E-3</v>
      </c>
      <c r="AA9" s="44">
        <f t="shared" si="0"/>
        <v>1.319999999999999E-2</v>
      </c>
      <c r="AB9" s="44">
        <f t="shared" si="0"/>
        <v>1.8000000000000002E-2</v>
      </c>
      <c r="AC9" s="44">
        <f t="shared" si="0"/>
        <v>1.1399999999999993E-2</v>
      </c>
      <c r="AD9" s="44">
        <f t="shared" si="0"/>
        <v>1.3600000000000001E-2</v>
      </c>
      <c r="AE9" s="44">
        <f t="shared" si="0"/>
        <v>1.1800000000000005E-2</v>
      </c>
      <c r="AF9" s="44">
        <f t="shared" si="0"/>
        <v>1.0500000000000009E-2</v>
      </c>
      <c r="AG9" s="44">
        <f t="shared" si="0"/>
        <v>8.4999999999999937E-3</v>
      </c>
    </row>
    <row r="10" spans="2:33" x14ac:dyDescent="0.2">
      <c r="B10" s="13" t="s">
        <v>12</v>
      </c>
      <c r="C10" s="42">
        <v>8.6900000000000005E-2</v>
      </c>
      <c r="D10" s="37">
        <v>8.1900000000000001E-2</v>
      </c>
      <c r="E10" s="37">
        <v>7.9899999999999999E-2</v>
      </c>
      <c r="F10" s="37">
        <v>7.9000000000000001E-2</v>
      </c>
      <c r="G10" s="43">
        <v>7.7200000000000005E-2</v>
      </c>
      <c r="H10" s="37">
        <v>8.14E-2</v>
      </c>
      <c r="I10" s="37">
        <v>8.0500000000000002E-2</v>
      </c>
      <c r="J10" s="37">
        <v>7.2800000000000004E-2</v>
      </c>
      <c r="K10" s="37">
        <v>6.7799999999999999E-2</v>
      </c>
      <c r="L10" s="43">
        <v>6.1199999999999997E-2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1.0000000000000009E-3</v>
      </c>
      <c r="Y10" s="44">
        <f t="shared" si="0"/>
        <v>2.3999999999999994E-3</v>
      </c>
      <c r="Z10" s="44">
        <f t="shared" si="0"/>
        <v>7.3000000000000009E-3</v>
      </c>
      <c r="AA10" s="44">
        <f t="shared" si="0"/>
        <v>1.1599999999999999E-2</v>
      </c>
      <c r="AB10" s="44">
        <f t="shared" si="0"/>
        <v>1.5700000000000006E-2</v>
      </c>
      <c r="AC10" s="44">
        <f t="shared" si="0"/>
        <v>1.0800000000000004E-2</v>
      </c>
      <c r="AD10" s="44">
        <f t="shared" si="0"/>
        <v>1.2499999999999997E-2</v>
      </c>
      <c r="AE10" s="44">
        <f t="shared" si="0"/>
        <v>1.0700000000000001E-2</v>
      </c>
      <c r="AF10" s="44">
        <f t="shared" si="0"/>
        <v>9.5000000000000015E-3</v>
      </c>
      <c r="AG10" s="44">
        <f t="shared" si="0"/>
        <v>7.5999999999999956E-3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0.60919999999999996</v>
      </c>
      <c r="D12" s="4">
        <v>0.61629999999999996</v>
      </c>
      <c r="E12" s="4">
        <v>0.61939999999999995</v>
      </c>
      <c r="F12" s="4">
        <v>0.61980000000000002</v>
      </c>
      <c r="G12" s="20">
        <v>0.62009999999999998</v>
      </c>
      <c r="H12" s="4">
        <v>0.59340000000000004</v>
      </c>
      <c r="I12" s="4">
        <v>0.58809999999999996</v>
      </c>
      <c r="J12" s="4">
        <v>0.59799999999999998</v>
      </c>
      <c r="K12" s="4">
        <v>0.60499999999999998</v>
      </c>
      <c r="L12" s="20">
        <v>0.61370000000000002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-2.0999999999999908E-3</v>
      </c>
      <c r="Y12" s="44">
        <f t="shared" si="0"/>
        <v>-5.9000000000000163E-3</v>
      </c>
      <c r="Z12" s="44">
        <f t="shared" si="0"/>
        <v>-1.8800000000000039E-2</v>
      </c>
      <c r="AA12" s="44">
        <f t="shared" si="0"/>
        <v>-3.2599999999999962E-2</v>
      </c>
      <c r="AB12" s="44">
        <f t="shared" si="0"/>
        <v>-4.7900000000000054E-2</v>
      </c>
      <c r="AC12" s="44">
        <f t="shared" si="0"/>
        <v>-1.1799999999999922E-2</v>
      </c>
      <c r="AD12" s="44">
        <f t="shared" si="0"/>
        <v>-1.9900000000000029E-2</v>
      </c>
      <c r="AE12" s="44">
        <f t="shared" si="0"/>
        <v>-1.9900000000000029E-2</v>
      </c>
      <c r="AF12" s="44">
        <f t="shared" si="0"/>
        <v>-1.9399999999999973E-2</v>
      </c>
      <c r="AG12" s="44">
        <f t="shared" si="0"/>
        <v>-1.6900000000000026E-2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0.67</v>
      </c>
      <c r="D14" s="2">
        <v>0.63</v>
      </c>
      <c r="E14" s="2">
        <v>0.7</v>
      </c>
      <c r="F14" s="2">
        <v>0.77</v>
      </c>
      <c r="G14" s="15">
        <v>0.76</v>
      </c>
      <c r="H14" s="2">
        <v>1</v>
      </c>
      <c r="I14" s="2">
        <v>0.95</v>
      </c>
      <c r="J14" s="2">
        <v>0.55000000000000004</v>
      </c>
      <c r="K14" s="2">
        <v>0.57999999999999996</v>
      </c>
      <c r="L14" s="15">
        <v>0.53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4.0000000000000036E-2</v>
      </c>
      <c r="Y14" s="44">
        <f t="shared" si="0"/>
        <v>7.999999999999996E-2</v>
      </c>
      <c r="Z14" s="44">
        <f t="shared" si="0"/>
        <v>0.22999999999999998</v>
      </c>
      <c r="AA14" s="44">
        <f t="shared" si="0"/>
        <v>0.30000000000000004</v>
      </c>
      <c r="AB14" s="44">
        <f t="shared" si="0"/>
        <v>0.33</v>
      </c>
      <c r="AC14" s="44">
        <f t="shared" si="0"/>
        <v>0.38</v>
      </c>
      <c r="AD14" s="44">
        <f t="shared" si="0"/>
        <v>0.28999999999999992</v>
      </c>
      <c r="AE14" s="44">
        <f t="shared" si="0"/>
        <v>4.0000000000000036E-2</v>
      </c>
      <c r="AF14" s="44">
        <f t="shared" si="0"/>
        <v>2.9999999999999916E-2</v>
      </c>
      <c r="AG14" s="44">
        <f t="shared" si="0"/>
        <v>0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5.46</v>
      </c>
      <c r="D16" s="2">
        <v>5.68</v>
      </c>
      <c r="E16" s="2">
        <v>5.84</v>
      </c>
      <c r="F16" s="2">
        <v>5.96</v>
      </c>
      <c r="G16" s="15">
        <v>6.13</v>
      </c>
      <c r="H16" s="2">
        <v>5.89</v>
      </c>
      <c r="I16" s="2">
        <v>6.03</v>
      </c>
      <c r="J16" s="2">
        <v>6.38</v>
      </c>
      <c r="K16" s="2">
        <v>6.7</v>
      </c>
      <c r="L16" s="15">
        <v>7.13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-3.0000000000000249E-2</v>
      </c>
      <c r="Y16" s="44">
        <f t="shared" si="0"/>
        <v>-0.11000000000000032</v>
      </c>
      <c r="Z16" s="44">
        <f t="shared" si="0"/>
        <v>-0.32000000000000028</v>
      </c>
      <c r="AA16" s="44">
        <f t="shared" si="0"/>
        <v>-0.57000000000000028</v>
      </c>
      <c r="AB16" s="44">
        <f t="shared" si="0"/>
        <v>-0.86000000000000032</v>
      </c>
      <c r="AC16" s="44">
        <f t="shared" si="0"/>
        <v>-0.33000000000000007</v>
      </c>
      <c r="AD16" s="44">
        <f t="shared" si="0"/>
        <v>-0.66000000000000014</v>
      </c>
      <c r="AE16" s="44">
        <f t="shared" si="0"/>
        <v>-0.66000000000000014</v>
      </c>
      <c r="AF16" s="44">
        <f t="shared" si="0"/>
        <v>-0.63999999999999968</v>
      </c>
      <c r="AG16" s="44">
        <f t="shared" si="0"/>
        <v>-0.58000000000000007</v>
      </c>
    </row>
    <row r="17" spans="2:33" x14ac:dyDescent="0.2">
      <c r="B17" s="13" t="s">
        <v>16</v>
      </c>
      <c r="C17" s="14">
        <v>3.5</v>
      </c>
      <c r="D17" s="2">
        <v>3.54</v>
      </c>
      <c r="E17" s="2">
        <v>3.59</v>
      </c>
      <c r="F17" s="2">
        <v>3.66</v>
      </c>
      <c r="G17" s="15">
        <v>3.76</v>
      </c>
      <c r="H17" s="2">
        <v>4.04</v>
      </c>
      <c r="I17" s="2">
        <v>4.2300000000000004</v>
      </c>
      <c r="J17" s="2">
        <v>4.29</v>
      </c>
      <c r="K17" s="2">
        <v>4.38</v>
      </c>
      <c r="L17" s="15">
        <v>4.49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9.9999999999997868E-3</v>
      </c>
      <c r="Y17" s="44">
        <f t="shared" si="0"/>
        <v>3.0000000000000249E-2</v>
      </c>
      <c r="Z17" s="44">
        <f t="shared" si="0"/>
        <v>9.9999999999999645E-2</v>
      </c>
      <c r="AA17" s="44">
        <f t="shared" si="0"/>
        <v>0.18000000000000016</v>
      </c>
      <c r="AB17" s="44">
        <f t="shared" si="0"/>
        <v>0.2799999999999998</v>
      </c>
      <c r="AC17" s="44">
        <f t="shared" si="0"/>
        <v>-1.9999999999999574E-2</v>
      </c>
      <c r="AD17" s="44">
        <f t="shared" si="0"/>
        <v>-7.9999999999999183E-2</v>
      </c>
      <c r="AE17" s="44">
        <f t="shared" si="0"/>
        <v>-5.9999999999999609E-2</v>
      </c>
      <c r="AF17" s="44">
        <f t="shared" si="0"/>
        <v>-3.0000000000000249E-2</v>
      </c>
      <c r="AG17" s="44">
        <f t="shared" si="0"/>
        <v>-2.9999999999999361E-2</v>
      </c>
    </row>
    <row r="18" spans="2:33" x14ac:dyDescent="0.2">
      <c r="B18" s="13" t="s">
        <v>44</v>
      </c>
      <c r="C18" s="38">
        <v>0.11169999999999999</v>
      </c>
      <c r="D18" s="39">
        <v>0.1084</v>
      </c>
      <c r="E18" s="39">
        <v>0.1061</v>
      </c>
      <c r="F18" s="39">
        <v>0.104</v>
      </c>
      <c r="G18" s="40">
        <v>0.1012</v>
      </c>
      <c r="H18" s="39">
        <v>0.1007</v>
      </c>
      <c r="I18" s="39">
        <v>9.7500000000000003E-2</v>
      </c>
      <c r="J18" s="39">
        <v>9.3700000000000006E-2</v>
      </c>
      <c r="K18" s="39">
        <v>9.0300000000000005E-2</v>
      </c>
      <c r="L18" s="40">
        <v>8.6099999999999996E-2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3.9999999999999758E-4</v>
      </c>
      <c r="Y18" s="44">
        <f t="shared" si="0"/>
        <v>8.9999999999999802E-4</v>
      </c>
      <c r="Z18" s="44">
        <f t="shared" si="0"/>
        <v>2.3999999999999994E-3</v>
      </c>
      <c r="AA18" s="44">
        <f t="shared" si="0"/>
        <v>4.0999999999999925E-3</v>
      </c>
      <c r="AB18" s="44">
        <f t="shared" si="0"/>
        <v>5.6999999999999967E-3</v>
      </c>
      <c r="AC18" s="44">
        <f t="shared" si="0"/>
        <v>3.4000000000000002E-3</v>
      </c>
      <c r="AD18" s="44">
        <f t="shared" si="0"/>
        <v>6.6000000000000086E-3</v>
      </c>
      <c r="AE18" s="44">
        <f t="shared" si="0"/>
        <v>5.9000000000000025E-3</v>
      </c>
      <c r="AF18" s="44">
        <f t="shared" si="0"/>
        <v>5.2000000000000102E-3</v>
      </c>
      <c r="AG18" s="44">
        <f t="shared" si="0"/>
        <v>4.2999999999999983E-3</v>
      </c>
    </row>
    <row r="19" spans="2:33" x14ac:dyDescent="0.2">
      <c r="B19" s="13" t="s">
        <v>45</v>
      </c>
      <c r="C19" s="38">
        <v>0.1065</v>
      </c>
      <c r="D19" s="39">
        <v>0.1051</v>
      </c>
      <c r="E19" s="39">
        <v>0.10349999999999999</v>
      </c>
      <c r="F19" s="39">
        <v>0.1026</v>
      </c>
      <c r="G19" s="40">
        <v>9.74E-2</v>
      </c>
      <c r="H19" s="39">
        <v>9.11E-2</v>
      </c>
      <c r="I19" s="39">
        <v>8.3400000000000002E-2</v>
      </c>
      <c r="J19" s="39">
        <v>7.7100000000000002E-2</v>
      </c>
      <c r="K19" s="39">
        <v>7.2499999999999995E-2</v>
      </c>
      <c r="L19" s="40">
        <v>6.5299999999999997E-2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1.9999999999999185E-4</v>
      </c>
      <c r="Y19" s="44">
        <f t="shared" si="0"/>
        <v>2.9999999999999472E-4</v>
      </c>
      <c r="Z19" s="44">
        <f t="shared" si="0"/>
        <v>9.9999999999988987E-5</v>
      </c>
      <c r="AA19" s="44">
        <f t="shared" si="0"/>
        <v>-1.3999999999999985E-3</v>
      </c>
      <c r="AB19" s="44">
        <f t="shared" si="0"/>
        <v>-3.0000000000000027E-3</v>
      </c>
      <c r="AC19" s="44">
        <f t="shared" si="0"/>
        <v>-3.600000000000006E-3</v>
      </c>
      <c r="AD19" s="44">
        <f t="shared" si="0"/>
        <v>2.7000000000000079E-3</v>
      </c>
      <c r="AE19" s="44">
        <f t="shared" si="0"/>
        <v>3.9000000000000007E-3</v>
      </c>
      <c r="AF19" s="44">
        <f t="shared" si="0"/>
        <v>5.6999999999999967E-3</v>
      </c>
      <c r="AG19" s="44">
        <f t="shared" si="0"/>
        <v>7.1999999999999981E-3</v>
      </c>
    </row>
    <row r="20" spans="2:33" x14ac:dyDescent="0.2">
      <c r="B20" s="13" t="s">
        <v>17</v>
      </c>
      <c r="C20" s="14">
        <v>2.08</v>
      </c>
      <c r="D20" s="2">
        <v>2.02</v>
      </c>
      <c r="E20" s="2">
        <v>1.97</v>
      </c>
      <c r="F20" s="2">
        <v>1.95</v>
      </c>
      <c r="G20" s="15">
        <v>1.85</v>
      </c>
      <c r="H20" s="2">
        <v>1.85</v>
      </c>
      <c r="I20" s="2">
        <v>1.72</v>
      </c>
      <c r="J20" s="2">
        <v>1.55</v>
      </c>
      <c r="K20" s="2">
        <v>1.43</v>
      </c>
      <c r="L20" s="15">
        <v>1.26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1.0000000000000231E-2</v>
      </c>
      <c r="Y20" s="44">
        <f t="shared" si="1"/>
        <v>4.0000000000000036E-2</v>
      </c>
      <c r="Z20" s="44">
        <f t="shared" si="1"/>
        <v>9.9999999999999867E-2</v>
      </c>
      <c r="AA20" s="44">
        <f t="shared" si="1"/>
        <v>0.1399999999999999</v>
      </c>
      <c r="AB20" s="44">
        <f t="shared" si="1"/>
        <v>0.18000000000000016</v>
      </c>
      <c r="AC20" s="44">
        <f t="shared" si="1"/>
        <v>-2.0000000000000018E-2</v>
      </c>
      <c r="AD20" s="44">
        <f t="shared" si="1"/>
        <v>0.1399999999999999</v>
      </c>
      <c r="AE20" s="44">
        <f t="shared" si="1"/>
        <v>0.15000000000000013</v>
      </c>
      <c r="AF20" s="44">
        <f t="shared" si="1"/>
        <v>0.17999999999999994</v>
      </c>
      <c r="AG20" s="44">
        <f t="shared" si="1"/>
        <v>0.18999999999999995</v>
      </c>
    </row>
    <row r="21" spans="2:33" x14ac:dyDescent="0.2">
      <c r="B21" s="24" t="s">
        <v>18</v>
      </c>
      <c r="C21" s="25">
        <v>5.1200000000000002E-2</v>
      </c>
      <c r="D21" s="26">
        <v>5.21E-2</v>
      </c>
      <c r="E21" s="26">
        <v>5.2499999999999998E-2</v>
      </c>
      <c r="F21" s="26">
        <v>5.2600000000000001E-2</v>
      </c>
      <c r="G21" s="27">
        <v>5.2600000000000001E-2</v>
      </c>
      <c r="H21" s="26">
        <v>4.9200000000000001E-2</v>
      </c>
      <c r="I21" s="26">
        <v>4.8599999999999997E-2</v>
      </c>
      <c r="J21" s="26">
        <v>4.9700000000000001E-2</v>
      </c>
      <c r="K21" s="26">
        <v>5.0599999999999999E-2</v>
      </c>
      <c r="L21" s="27">
        <v>5.1799999999999999E-2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-1.9999999999999879E-4</v>
      </c>
      <c r="Y21" s="44">
        <f t="shared" si="1"/>
        <v>-8.000000000000021E-4</v>
      </c>
      <c r="Z21" s="44">
        <f t="shared" si="1"/>
        <v>-2.8000000000000039E-3</v>
      </c>
      <c r="AA21" s="44">
        <f t="shared" si="1"/>
        <v>-4.9000000000000016E-3</v>
      </c>
      <c r="AB21" s="44">
        <f t="shared" si="1"/>
        <v>-7.5999999999999956E-3</v>
      </c>
      <c r="AC21" s="44">
        <f t="shared" si="1"/>
        <v>-1.5000000000000013E-3</v>
      </c>
      <c r="AD21" s="44">
        <f t="shared" si="1"/>
        <v>-2.3999999999999994E-3</v>
      </c>
      <c r="AE21" s="44">
        <f t="shared" si="1"/>
        <v>-2.5999999999999981E-3</v>
      </c>
      <c r="AF21" s="44">
        <f t="shared" si="1"/>
        <v>-2.5999999999999981E-3</v>
      </c>
      <c r="AG21" s="44">
        <f t="shared" si="1"/>
        <v>-2.3000000000000034E-3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3.32</v>
      </c>
      <c r="D4" s="2">
        <v>3.27</v>
      </c>
      <c r="E4" s="2">
        <v>3.29</v>
      </c>
      <c r="F4" s="2">
        <v>3.36</v>
      </c>
      <c r="G4" s="15">
        <v>3.45</v>
      </c>
      <c r="H4" s="2">
        <v>3.63</v>
      </c>
      <c r="I4" s="2">
        <v>3.71</v>
      </c>
      <c r="J4" s="2">
        <v>3.65</v>
      </c>
      <c r="K4" s="2">
        <v>3.55</v>
      </c>
      <c r="L4" s="15">
        <v>3.43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9.9999999999997868E-3</v>
      </c>
      <c r="Y4" s="44">
        <f t="shared" ref="Y4:AG19" si="0">D4-N4</f>
        <v>2.9999999999999805E-2</v>
      </c>
      <c r="Z4" s="44">
        <f t="shared" si="0"/>
        <v>0.10999999999999988</v>
      </c>
      <c r="AA4" s="44">
        <f t="shared" si="0"/>
        <v>0.20999999999999996</v>
      </c>
      <c r="AB4" s="44">
        <f t="shared" si="0"/>
        <v>0.33000000000000007</v>
      </c>
      <c r="AC4" s="44">
        <f t="shared" si="0"/>
        <v>0.19999999999999973</v>
      </c>
      <c r="AD4" s="44">
        <f t="shared" si="0"/>
        <v>0.2799999999999998</v>
      </c>
      <c r="AE4" s="44">
        <f t="shared" si="0"/>
        <v>0.29000000000000004</v>
      </c>
      <c r="AF4" s="44">
        <f t="shared" si="0"/>
        <v>0.25999999999999979</v>
      </c>
      <c r="AG4" s="44">
        <f>L4-V4</f>
        <v>0.22999999999999998</v>
      </c>
    </row>
    <row r="5" spans="2:33" x14ac:dyDescent="0.2">
      <c r="B5" s="13" t="s">
        <v>9</v>
      </c>
      <c r="C5" s="14">
        <v>3.59</v>
      </c>
      <c r="D5" s="2">
        <v>3.54</v>
      </c>
      <c r="E5" s="2">
        <v>3.57</v>
      </c>
      <c r="F5" s="2">
        <v>3.67</v>
      </c>
      <c r="G5" s="15">
        <v>3.78</v>
      </c>
      <c r="H5" s="2">
        <v>3.99</v>
      </c>
      <c r="I5" s="2">
        <v>4.09</v>
      </c>
      <c r="J5" s="2">
        <v>4.04</v>
      </c>
      <c r="K5" s="2">
        <v>3.93</v>
      </c>
      <c r="L5" s="15">
        <v>3.81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-6.0000000000000053E-2</v>
      </c>
      <c r="Y5" s="44">
        <f t="shared" si="0"/>
        <v>-4.0000000000000036E-2</v>
      </c>
      <c r="Z5" s="44">
        <f t="shared" si="0"/>
        <v>4.0000000000000036E-2</v>
      </c>
      <c r="AA5" s="44">
        <f t="shared" si="0"/>
        <v>0.16000000000000014</v>
      </c>
      <c r="AB5" s="44">
        <f t="shared" si="0"/>
        <v>0.2799999999999998</v>
      </c>
      <c r="AC5" s="44">
        <f t="shared" si="0"/>
        <v>0.12000000000000011</v>
      </c>
      <c r="AD5" s="44">
        <f t="shared" si="0"/>
        <v>0.19999999999999973</v>
      </c>
      <c r="AE5" s="44">
        <f t="shared" si="0"/>
        <v>0.2200000000000002</v>
      </c>
      <c r="AF5" s="44">
        <f t="shared" si="0"/>
        <v>0.18999999999999995</v>
      </c>
      <c r="AG5" s="44">
        <f t="shared" si="0"/>
        <v>0.14999999999999991</v>
      </c>
    </row>
    <row r="6" spans="2:33" x14ac:dyDescent="0.2">
      <c r="B6" s="13" t="s">
        <v>10</v>
      </c>
      <c r="C6" s="14">
        <v>1.52</v>
      </c>
      <c r="D6" s="2">
        <v>1.51</v>
      </c>
      <c r="E6" s="2">
        <v>1.52</v>
      </c>
      <c r="F6" s="2">
        <v>1.55</v>
      </c>
      <c r="G6" s="15">
        <v>1.58</v>
      </c>
      <c r="H6" s="2">
        <v>1.67</v>
      </c>
      <c r="I6" s="2">
        <v>1.71</v>
      </c>
      <c r="J6" s="2">
        <v>1.72</v>
      </c>
      <c r="K6" s="2">
        <v>1.72</v>
      </c>
      <c r="L6" s="15">
        <v>1.71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-3.0000000000000027E-2</v>
      </c>
      <c r="Y6" s="44">
        <f t="shared" si="0"/>
        <v>-2.0000000000000018E-2</v>
      </c>
      <c r="Z6" s="44">
        <f t="shared" si="0"/>
        <v>0</v>
      </c>
      <c r="AA6" s="44">
        <f t="shared" si="0"/>
        <v>3.0000000000000027E-2</v>
      </c>
      <c r="AB6" s="44">
        <f t="shared" si="0"/>
        <v>6.0000000000000053E-2</v>
      </c>
      <c r="AC6" s="44">
        <f t="shared" si="0"/>
        <v>-3.0000000000000027E-2</v>
      </c>
      <c r="AD6" s="44">
        <f t="shared" si="0"/>
        <v>0</v>
      </c>
      <c r="AE6" s="44">
        <f t="shared" si="0"/>
        <v>0</v>
      </c>
      <c r="AF6" s="44">
        <f t="shared" si="0"/>
        <v>1.0000000000000009E-2</v>
      </c>
      <c r="AG6" s="44">
        <f t="shared" si="0"/>
        <v>0</v>
      </c>
    </row>
    <row r="7" spans="2:33" x14ac:dyDescent="0.2">
      <c r="B7" s="13" t="s">
        <v>46</v>
      </c>
      <c r="C7" s="14">
        <v>2.02</v>
      </c>
      <c r="D7" s="2">
        <v>2.0099999999999998</v>
      </c>
      <c r="E7" s="2">
        <v>2.0299999999999998</v>
      </c>
      <c r="F7" s="2">
        <v>2.08</v>
      </c>
      <c r="G7" s="15">
        <v>2.14</v>
      </c>
      <c r="H7" s="2">
        <v>2.2799999999999998</v>
      </c>
      <c r="I7" s="2">
        <v>2.34</v>
      </c>
      <c r="J7" s="2">
        <v>2.35</v>
      </c>
      <c r="K7" s="2">
        <v>2.34</v>
      </c>
      <c r="L7" s="15">
        <v>2.34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</v>
      </c>
      <c r="Y7" s="44">
        <f t="shared" si="0"/>
        <v>1.9999999999999796E-2</v>
      </c>
      <c r="Z7" s="44">
        <f t="shared" si="0"/>
        <v>4.9999999999999822E-2</v>
      </c>
      <c r="AA7" s="44">
        <f t="shared" si="0"/>
        <v>9.000000000000008E-2</v>
      </c>
      <c r="AB7" s="44">
        <f t="shared" si="0"/>
        <v>0.14000000000000012</v>
      </c>
      <c r="AC7" s="44">
        <f t="shared" si="0"/>
        <v>2.9999999999999805E-2</v>
      </c>
      <c r="AD7" s="44">
        <f t="shared" si="0"/>
        <v>6.999999999999984E-2</v>
      </c>
      <c r="AE7" s="44">
        <f t="shared" si="0"/>
        <v>8.0000000000000071E-2</v>
      </c>
      <c r="AF7" s="44">
        <f t="shared" si="0"/>
        <v>6.999999999999984E-2</v>
      </c>
      <c r="AG7" s="44">
        <f t="shared" si="0"/>
        <v>6.0000000000000053E-2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0.1196</v>
      </c>
      <c r="D9" s="37">
        <v>0.1142</v>
      </c>
      <c r="E9" s="37">
        <v>0.11210000000000001</v>
      </c>
      <c r="F9" s="37">
        <v>0.1111</v>
      </c>
      <c r="G9" s="43">
        <v>0.10929999999999999</v>
      </c>
      <c r="H9" s="37">
        <v>0.115</v>
      </c>
      <c r="I9" s="37">
        <v>0.1144</v>
      </c>
      <c r="J9" s="37">
        <v>0.1061</v>
      </c>
      <c r="K9" s="37">
        <v>0.1007</v>
      </c>
      <c r="L9" s="43">
        <v>9.3700000000000006E-2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1.0000000000000009E-3</v>
      </c>
      <c r="Y9" s="44">
        <f t="shared" si="0"/>
        <v>2.5999999999999912E-3</v>
      </c>
      <c r="Z9" s="44">
        <f t="shared" si="0"/>
        <v>8.10000000000001E-3</v>
      </c>
      <c r="AA9" s="44">
        <f t="shared" si="0"/>
        <v>1.2999999999999998E-2</v>
      </c>
      <c r="AB9" s="44">
        <f t="shared" si="0"/>
        <v>1.7899999999999999E-2</v>
      </c>
      <c r="AC9" s="44">
        <f t="shared" si="0"/>
        <v>1.1300000000000004E-2</v>
      </c>
      <c r="AD9" s="44">
        <f t="shared" si="0"/>
        <v>1.3499999999999998E-2</v>
      </c>
      <c r="AE9" s="44">
        <f t="shared" si="0"/>
        <v>1.1700000000000002E-2</v>
      </c>
      <c r="AF9" s="44">
        <f t="shared" si="0"/>
        <v>1.0300000000000004E-2</v>
      </c>
      <c r="AG9" s="44">
        <f t="shared" si="0"/>
        <v>8.4000000000000047E-3</v>
      </c>
    </row>
    <row r="10" spans="2:33" x14ac:dyDescent="0.2">
      <c r="B10" s="13" t="s">
        <v>12</v>
      </c>
      <c r="C10" s="42">
        <v>8.6699999999999999E-2</v>
      </c>
      <c r="D10" s="37">
        <v>8.1699999999999995E-2</v>
      </c>
      <c r="E10" s="37">
        <v>7.9799999999999996E-2</v>
      </c>
      <c r="F10" s="37">
        <v>7.8799999999999995E-2</v>
      </c>
      <c r="G10" s="43">
        <v>7.6999999999999999E-2</v>
      </c>
      <c r="H10" s="37">
        <v>8.1299999999999997E-2</v>
      </c>
      <c r="I10" s="37">
        <v>8.0399999999999999E-2</v>
      </c>
      <c r="J10" s="37">
        <v>7.2700000000000001E-2</v>
      </c>
      <c r="K10" s="37">
        <v>6.7699999999999996E-2</v>
      </c>
      <c r="L10" s="43">
        <v>6.1100000000000002E-2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7.9999999999999516E-4</v>
      </c>
      <c r="Y10" s="44">
        <f t="shared" si="0"/>
        <v>2.1999999999999936E-3</v>
      </c>
      <c r="Z10" s="44">
        <f t="shared" si="0"/>
        <v>7.1999999999999981E-3</v>
      </c>
      <c r="AA10" s="44">
        <f t="shared" si="0"/>
        <v>1.1399999999999993E-2</v>
      </c>
      <c r="AB10" s="44">
        <f t="shared" si="0"/>
        <v>1.55E-2</v>
      </c>
      <c r="AC10" s="44">
        <f t="shared" si="0"/>
        <v>1.0700000000000001E-2</v>
      </c>
      <c r="AD10" s="44">
        <f t="shared" si="0"/>
        <v>1.2399999999999994E-2</v>
      </c>
      <c r="AE10" s="44">
        <f t="shared" si="0"/>
        <v>1.0599999999999998E-2</v>
      </c>
      <c r="AF10" s="44">
        <f t="shared" si="0"/>
        <v>9.3999999999999986E-3</v>
      </c>
      <c r="AG10" s="44">
        <f t="shared" si="0"/>
        <v>7.4999999999999997E-3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0.60929999999999995</v>
      </c>
      <c r="D12" s="4">
        <v>0.61639999999999995</v>
      </c>
      <c r="E12" s="4">
        <v>0.61960000000000004</v>
      </c>
      <c r="F12" s="4">
        <v>0.62</v>
      </c>
      <c r="G12" s="20">
        <v>0.62039999999999995</v>
      </c>
      <c r="H12" s="4">
        <v>0.59350000000000003</v>
      </c>
      <c r="I12" s="4">
        <v>0.58819999999999995</v>
      </c>
      <c r="J12" s="4">
        <v>0.59809999999999997</v>
      </c>
      <c r="K12" s="4">
        <v>0.60519999999999996</v>
      </c>
      <c r="L12" s="20">
        <v>0.6139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-2.0000000000000018E-3</v>
      </c>
      <c r="Y12" s="44">
        <f t="shared" si="0"/>
        <v>-5.8000000000000274E-3</v>
      </c>
      <c r="Z12" s="44">
        <f t="shared" si="0"/>
        <v>-1.859999999999995E-2</v>
      </c>
      <c r="AA12" s="44">
        <f t="shared" si="0"/>
        <v>-3.2399999999999984E-2</v>
      </c>
      <c r="AB12" s="44">
        <f t="shared" si="0"/>
        <v>-4.7600000000000087E-2</v>
      </c>
      <c r="AC12" s="44">
        <f t="shared" si="0"/>
        <v>-1.1699999999999933E-2</v>
      </c>
      <c r="AD12" s="44">
        <f t="shared" si="0"/>
        <v>-1.980000000000004E-2</v>
      </c>
      <c r="AE12" s="44">
        <f t="shared" si="0"/>
        <v>-1.980000000000004E-2</v>
      </c>
      <c r="AF12" s="44">
        <f t="shared" si="0"/>
        <v>-1.9199999999999995E-2</v>
      </c>
      <c r="AG12" s="44">
        <f t="shared" si="0"/>
        <v>-1.6700000000000048E-2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0.66</v>
      </c>
      <c r="D14" s="2">
        <v>0.61</v>
      </c>
      <c r="E14" s="2">
        <v>0.68</v>
      </c>
      <c r="F14" s="2">
        <v>0.75</v>
      </c>
      <c r="G14" s="15">
        <v>0.74</v>
      </c>
      <c r="H14" s="2">
        <v>0.98</v>
      </c>
      <c r="I14" s="2">
        <v>0.92</v>
      </c>
      <c r="J14" s="2">
        <v>0.54</v>
      </c>
      <c r="K14" s="2">
        <v>0.56999999999999995</v>
      </c>
      <c r="L14" s="15">
        <v>0.51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3.0000000000000027E-2</v>
      </c>
      <c r="Y14" s="44">
        <f t="shared" si="0"/>
        <v>5.9999999999999942E-2</v>
      </c>
      <c r="Z14" s="44">
        <f t="shared" si="0"/>
        <v>0.21000000000000008</v>
      </c>
      <c r="AA14" s="44">
        <f t="shared" si="0"/>
        <v>0.28000000000000003</v>
      </c>
      <c r="AB14" s="44">
        <f t="shared" si="0"/>
        <v>0.31</v>
      </c>
      <c r="AC14" s="44">
        <f t="shared" si="0"/>
        <v>0.36</v>
      </c>
      <c r="AD14" s="44">
        <f t="shared" si="0"/>
        <v>0.26</v>
      </c>
      <c r="AE14" s="44">
        <f t="shared" si="0"/>
        <v>3.0000000000000027E-2</v>
      </c>
      <c r="AF14" s="44">
        <f t="shared" si="0"/>
        <v>1.9999999999999907E-2</v>
      </c>
      <c r="AG14" s="44">
        <f t="shared" si="0"/>
        <v>-2.0000000000000018E-2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5.46</v>
      </c>
      <c r="D16" s="2">
        <v>5.69</v>
      </c>
      <c r="E16" s="2">
        <v>5.84</v>
      </c>
      <c r="F16" s="2">
        <v>5.96</v>
      </c>
      <c r="G16" s="15">
        <v>6.13</v>
      </c>
      <c r="H16" s="2">
        <v>5.89</v>
      </c>
      <c r="I16" s="2">
        <v>6.04</v>
      </c>
      <c r="J16" s="2">
        <v>6.39</v>
      </c>
      <c r="K16" s="2">
        <v>6.71</v>
      </c>
      <c r="L16" s="15">
        <v>7.13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-3.0000000000000249E-2</v>
      </c>
      <c r="Y16" s="44">
        <f t="shared" si="0"/>
        <v>-9.9999999999999645E-2</v>
      </c>
      <c r="Z16" s="44">
        <f t="shared" si="0"/>
        <v>-0.32000000000000028</v>
      </c>
      <c r="AA16" s="44">
        <f t="shared" si="0"/>
        <v>-0.57000000000000028</v>
      </c>
      <c r="AB16" s="44">
        <f t="shared" si="0"/>
        <v>-0.86000000000000032</v>
      </c>
      <c r="AC16" s="44">
        <f t="shared" si="0"/>
        <v>-0.33000000000000007</v>
      </c>
      <c r="AD16" s="44">
        <f t="shared" si="0"/>
        <v>-0.65000000000000036</v>
      </c>
      <c r="AE16" s="44">
        <f t="shared" si="0"/>
        <v>-0.65000000000000036</v>
      </c>
      <c r="AF16" s="44">
        <f t="shared" si="0"/>
        <v>-0.62999999999999989</v>
      </c>
      <c r="AG16" s="44">
        <f t="shared" si="0"/>
        <v>-0.58000000000000007</v>
      </c>
    </row>
    <row r="17" spans="2:33" x14ac:dyDescent="0.2">
      <c r="B17" s="13" t="s">
        <v>16</v>
      </c>
      <c r="C17" s="14">
        <v>3.5</v>
      </c>
      <c r="D17" s="2">
        <v>3.54</v>
      </c>
      <c r="E17" s="2">
        <v>3.58</v>
      </c>
      <c r="F17" s="2">
        <v>3.65</v>
      </c>
      <c r="G17" s="15">
        <v>3.75</v>
      </c>
      <c r="H17" s="2">
        <v>4.04</v>
      </c>
      <c r="I17" s="2">
        <v>4.2300000000000004</v>
      </c>
      <c r="J17" s="2">
        <v>4.29</v>
      </c>
      <c r="K17" s="2">
        <v>4.37</v>
      </c>
      <c r="L17" s="15">
        <v>4.49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9.9999999999997868E-3</v>
      </c>
      <c r="Y17" s="44">
        <f t="shared" si="0"/>
        <v>3.0000000000000249E-2</v>
      </c>
      <c r="Z17" s="44">
        <f t="shared" si="0"/>
        <v>8.9999999999999858E-2</v>
      </c>
      <c r="AA17" s="44">
        <f t="shared" si="0"/>
        <v>0.16999999999999993</v>
      </c>
      <c r="AB17" s="44">
        <f t="shared" si="0"/>
        <v>0.27</v>
      </c>
      <c r="AC17" s="44">
        <f t="shared" si="0"/>
        <v>-1.9999999999999574E-2</v>
      </c>
      <c r="AD17" s="44">
        <f t="shared" si="0"/>
        <v>-7.9999999999999183E-2</v>
      </c>
      <c r="AE17" s="44">
        <f t="shared" si="0"/>
        <v>-5.9999999999999609E-2</v>
      </c>
      <c r="AF17" s="44">
        <f t="shared" si="0"/>
        <v>-4.0000000000000036E-2</v>
      </c>
      <c r="AG17" s="44">
        <f t="shared" si="0"/>
        <v>-2.9999999999999361E-2</v>
      </c>
    </row>
    <row r="18" spans="2:33" x14ac:dyDescent="0.2">
      <c r="B18" s="13" t="s">
        <v>44</v>
      </c>
      <c r="C18" s="38">
        <v>0.11169999999999999</v>
      </c>
      <c r="D18" s="39">
        <v>0.1084</v>
      </c>
      <c r="E18" s="39">
        <v>0.1061</v>
      </c>
      <c r="F18" s="39">
        <v>0.104</v>
      </c>
      <c r="G18" s="40">
        <v>0.1012</v>
      </c>
      <c r="H18" s="39">
        <v>0.1007</v>
      </c>
      <c r="I18" s="39">
        <v>9.7500000000000003E-2</v>
      </c>
      <c r="J18" s="39">
        <v>9.3700000000000006E-2</v>
      </c>
      <c r="K18" s="39">
        <v>9.0200000000000002E-2</v>
      </c>
      <c r="L18" s="40">
        <v>8.6099999999999996E-2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3.9999999999999758E-4</v>
      </c>
      <c r="Y18" s="44">
        <f t="shared" si="0"/>
        <v>8.9999999999999802E-4</v>
      </c>
      <c r="Z18" s="44">
        <f t="shared" si="0"/>
        <v>2.3999999999999994E-3</v>
      </c>
      <c r="AA18" s="44">
        <f t="shared" si="0"/>
        <v>4.0999999999999925E-3</v>
      </c>
      <c r="AB18" s="44">
        <f t="shared" si="0"/>
        <v>5.6999999999999967E-3</v>
      </c>
      <c r="AC18" s="44">
        <f t="shared" si="0"/>
        <v>3.4000000000000002E-3</v>
      </c>
      <c r="AD18" s="44">
        <f t="shared" si="0"/>
        <v>6.6000000000000086E-3</v>
      </c>
      <c r="AE18" s="44">
        <f t="shared" si="0"/>
        <v>5.9000000000000025E-3</v>
      </c>
      <c r="AF18" s="44">
        <f t="shared" si="0"/>
        <v>5.1000000000000073E-3</v>
      </c>
      <c r="AG18" s="44">
        <f t="shared" si="0"/>
        <v>4.2999999999999983E-3</v>
      </c>
    </row>
    <row r="19" spans="2:33" x14ac:dyDescent="0.2">
      <c r="B19" s="13" t="s">
        <v>45</v>
      </c>
      <c r="C19" s="38">
        <v>0.10639999999999999</v>
      </c>
      <c r="D19" s="39">
        <v>0.10489999999999999</v>
      </c>
      <c r="E19" s="39">
        <v>0.10340000000000001</v>
      </c>
      <c r="F19" s="39">
        <v>0.1024</v>
      </c>
      <c r="G19" s="40">
        <v>9.7299999999999998E-2</v>
      </c>
      <c r="H19" s="39">
        <v>9.0999999999999998E-2</v>
      </c>
      <c r="I19" s="39">
        <v>8.3299999999999999E-2</v>
      </c>
      <c r="J19" s="39">
        <v>7.6999999999999999E-2</v>
      </c>
      <c r="K19" s="39">
        <v>7.2400000000000006E-2</v>
      </c>
      <c r="L19" s="40">
        <v>6.5199999999999994E-2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9.9999999999988987E-5</v>
      </c>
      <c r="Y19" s="44">
        <f t="shared" si="0"/>
        <v>9.9999999999988987E-5</v>
      </c>
      <c r="Z19" s="44">
        <f t="shared" si="0"/>
        <v>0</v>
      </c>
      <c r="AA19" s="44">
        <f t="shared" si="0"/>
        <v>-1.5999999999999903E-3</v>
      </c>
      <c r="AB19" s="44">
        <f t="shared" si="0"/>
        <v>-3.1000000000000055E-3</v>
      </c>
      <c r="AC19" s="44">
        <f t="shared" si="0"/>
        <v>-3.7000000000000088E-3</v>
      </c>
      <c r="AD19" s="44">
        <f t="shared" si="0"/>
        <v>2.6000000000000051E-3</v>
      </c>
      <c r="AE19" s="44">
        <f t="shared" si="0"/>
        <v>3.7999999999999978E-3</v>
      </c>
      <c r="AF19" s="44">
        <f t="shared" si="0"/>
        <v>5.6000000000000077E-3</v>
      </c>
      <c r="AG19" s="44">
        <f t="shared" si="0"/>
        <v>7.0999999999999952E-3</v>
      </c>
    </row>
    <row r="20" spans="2:33" x14ac:dyDescent="0.2">
      <c r="B20" s="13" t="s">
        <v>17</v>
      </c>
      <c r="C20" s="14">
        <v>2.08</v>
      </c>
      <c r="D20" s="2">
        <v>2.0099999999999998</v>
      </c>
      <c r="E20" s="2">
        <v>1.97</v>
      </c>
      <c r="F20" s="2">
        <v>1.95</v>
      </c>
      <c r="G20" s="15">
        <v>1.85</v>
      </c>
      <c r="H20" s="2">
        <v>1.85</v>
      </c>
      <c r="I20" s="2">
        <v>1.72</v>
      </c>
      <c r="J20" s="2">
        <v>1.55</v>
      </c>
      <c r="K20" s="2">
        <v>1.43</v>
      </c>
      <c r="L20" s="15">
        <v>1.26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1.0000000000000231E-2</v>
      </c>
      <c r="Y20" s="44">
        <f t="shared" si="1"/>
        <v>2.9999999999999805E-2</v>
      </c>
      <c r="Z20" s="44">
        <f t="shared" si="1"/>
        <v>9.9999999999999867E-2</v>
      </c>
      <c r="AA20" s="44">
        <f t="shared" si="1"/>
        <v>0.1399999999999999</v>
      </c>
      <c r="AB20" s="44">
        <f t="shared" si="1"/>
        <v>0.18000000000000016</v>
      </c>
      <c r="AC20" s="44">
        <f t="shared" si="1"/>
        <v>-2.0000000000000018E-2</v>
      </c>
      <c r="AD20" s="44">
        <f t="shared" si="1"/>
        <v>0.1399999999999999</v>
      </c>
      <c r="AE20" s="44">
        <f t="shared" si="1"/>
        <v>0.15000000000000013</v>
      </c>
      <c r="AF20" s="44">
        <f t="shared" si="1"/>
        <v>0.17999999999999994</v>
      </c>
      <c r="AG20" s="44">
        <f t="shared" si="1"/>
        <v>0.18999999999999995</v>
      </c>
    </row>
    <row r="21" spans="2:33" x14ac:dyDescent="0.2">
      <c r="B21" s="24" t="s">
        <v>18</v>
      </c>
      <c r="C21" s="25">
        <v>5.1200000000000002E-2</v>
      </c>
      <c r="D21" s="26">
        <v>5.21E-2</v>
      </c>
      <c r="E21" s="26">
        <v>5.2600000000000001E-2</v>
      </c>
      <c r="F21" s="26">
        <v>5.2600000000000001E-2</v>
      </c>
      <c r="G21" s="27">
        <v>5.2699999999999997E-2</v>
      </c>
      <c r="H21" s="26">
        <v>4.9200000000000001E-2</v>
      </c>
      <c r="I21" s="26">
        <v>4.8599999999999997E-2</v>
      </c>
      <c r="J21" s="26">
        <v>4.9799999999999997E-2</v>
      </c>
      <c r="K21" s="26">
        <v>5.0700000000000002E-2</v>
      </c>
      <c r="L21" s="27">
        <v>5.1799999999999999E-2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-1.9999999999999879E-4</v>
      </c>
      <c r="Y21" s="44">
        <f t="shared" si="1"/>
        <v>-8.000000000000021E-4</v>
      </c>
      <c r="Z21" s="44">
        <f t="shared" si="1"/>
        <v>-2.700000000000001E-3</v>
      </c>
      <c r="AA21" s="44">
        <f t="shared" si="1"/>
        <v>-4.9000000000000016E-3</v>
      </c>
      <c r="AB21" s="44">
        <f t="shared" si="1"/>
        <v>-7.4999999999999997E-3</v>
      </c>
      <c r="AC21" s="44">
        <f t="shared" si="1"/>
        <v>-1.5000000000000013E-3</v>
      </c>
      <c r="AD21" s="44">
        <f t="shared" si="1"/>
        <v>-2.3999999999999994E-3</v>
      </c>
      <c r="AE21" s="44">
        <f t="shared" si="1"/>
        <v>-2.5000000000000022E-3</v>
      </c>
      <c r="AF21" s="44">
        <f t="shared" si="1"/>
        <v>-2.4999999999999953E-3</v>
      </c>
      <c r="AG21" s="44">
        <f t="shared" si="1"/>
        <v>-2.3000000000000034E-3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3.25</v>
      </c>
      <c r="D4" s="2">
        <v>3.16</v>
      </c>
      <c r="E4" s="2">
        <v>3.13</v>
      </c>
      <c r="F4" s="2">
        <v>3.17</v>
      </c>
      <c r="G4" s="15">
        <v>3.22</v>
      </c>
      <c r="H4" s="2">
        <v>3.57</v>
      </c>
      <c r="I4" s="2">
        <v>3.61</v>
      </c>
      <c r="J4" s="2">
        <v>3.49</v>
      </c>
      <c r="K4" s="2">
        <v>3.36</v>
      </c>
      <c r="L4" s="15">
        <v>3.21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-6.0000000000000053E-2</v>
      </c>
      <c r="Y4" s="44">
        <f t="shared" ref="Y4:AG19" si="0">D4-N4</f>
        <v>-8.0000000000000071E-2</v>
      </c>
      <c r="Z4" s="44">
        <f t="shared" si="0"/>
        <v>-5.0000000000000266E-2</v>
      </c>
      <c r="AA4" s="44">
        <f t="shared" si="0"/>
        <v>2.0000000000000018E-2</v>
      </c>
      <c r="AB4" s="44">
        <f t="shared" si="0"/>
        <v>0.10000000000000009</v>
      </c>
      <c r="AC4" s="44">
        <f t="shared" si="0"/>
        <v>0.13999999999999968</v>
      </c>
      <c r="AD4" s="44">
        <f t="shared" si="0"/>
        <v>0.17999999999999972</v>
      </c>
      <c r="AE4" s="44">
        <f t="shared" si="0"/>
        <v>0.13000000000000034</v>
      </c>
      <c r="AF4" s="44">
        <f t="shared" si="0"/>
        <v>6.999999999999984E-2</v>
      </c>
      <c r="AG4" s="44">
        <f>L4-V4</f>
        <v>9.9999999999997868E-3</v>
      </c>
    </row>
    <row r="5" spans="2:33" x14ac:dyDescent="0.2">
      <c r="B5" s="13" t="s">
        <v>9</v>
      </c>
      <c r="C5" s="14">
        <v>3.59</v>
      </c>
      <c r="D5" s="2">
        <v>3.49</v>
      </c>
      <c r="E5" s="2">
        <v>3.48</v>
      </c>
      <c r="F5" s="2">
        <v>3.54</v>
      </c>
      <c r="G5" s="15">
        <v>3.61</v>
      </c>
      <c r="H5" s="2">
        <v>4.03</v>
      </c>
      <c r="I5" s="2">
        <v>4.09</v>
      </c>
      <c r="J5" s="2">
        <v>3.97</v>
      </c>
      <c r="K5" s="2">
        <v>3.83</v>
      </c>
      <c r="L5" s="15">
        <v>3.67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-6.0000000000000053E-2</v>
      </c>
      <c r="Y5" s="44">
        <f t="shared" si="0"/>
        <v>-8.9999999999999858E-2</v>
      </c>
      <c r="Z5" s="44">
        <f t="shared" si="0"/>
        <v>-4.9999999999999822E-2</v>
      </c>
      <c r="AA5" s="44">
        <f t="shared" si="0"/>
        <v>3.0000000000000249E-2</v>
      </c>
      <c r="AB5" s="44">
        <f t="shared" si="0"/>
        <v>0.10999999999999988</v>
      </c>
      <c r="AC5" s="44">
        <f t="shared" si="0"/>
        <v>0.16000000000000014</v>
      </c>
      <c r="AD5" s="44">
        <f t="shared" si="0"/>
        <v>0.19999999999999973</v>
      </c>
      <c r="AE5" s="44">
        <f t="shared" si="0"/>
        <v>0.15000000000000036</v>
      </c>
      <c r="AF5" s="44">
        <f t="shared" si="0"/>
        <v>8.9999999999999858E-2</v>
      </c>
      <c r="AG5" s="44">
        <f t="shared" si="0"/>
        <v>9.9999999999997868E-3</v>
      </c>
    </row>
    <row r="6" spans="2:33" x14ac:dyDescent="0.2">
      <c r="B6" s="13" t="s">
        <v>10</v>
      </c>
      <c r="C6" s="14">
        <v>1.5</v>
      </c>
      <c r="D6" s="2">
        <v>1.46</v>
      </c>
      <c r="E6" s="2">
        <v>1.46</v>
      </c>
      <c r="F6" s="2">
        <v>1.47</v>
      </c>
      <c r="G6" s="15">
        <v>1.49</v>
      </c>
      <c r="H6" s="2">
        <v>1.67</v>
      </c>
      <c r="I6" s="2">
        <v>1.7</v>
      </c>
      <c r="J6" s="2">
        <v>1.66</v>
      </c>
      <c r="K6" s="2">
        <v>1.64</v>
      </c>
      <c r="L6" s="15">
        <v>1.62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-5.0000000000000044E-2</v>
      </c>
      <c r="Y6" s="44">
        <f t="shared" si="0"/>
        <v>-7.0000000000000062E-2</v>
      </c>
      <c r="Z6" s="44">
        <f t="shared" si="0"/>
        <v>-6.0000000000000053E-2</v>
      </c>
      <c r="AA6" s="44">
        <f t="shared" si="0"/>
        <v>-5.0000000000000044E-2</v>
      </c>
      <c r="AB6" s="44">
        <f t="shared" si="0"/>
        <v>-3.0000000000000027E-2</v>
      </c>
      <c r="AC6" s="44">
        <f t="shared" si="0"/>
        <v>-3.0000000000000027E-2</v>
      </c>
      <c r="AD6" s="44">
        <f t="shared" si="0"/>
        <v>-1.0000000000000009E-2</v>
      </c>
      <c r="AE6" s="44">
        <f t="shared" si="0"/>
        <v>-6.0000000000000053E-2</v>
      </c>
      <c r="AF6" s="44">
        <f t="shared" si="0"/>
        <v>-7.0000000000000062E-2</v>
      </c>
      <c r="AG6" s="44">
        <f t="shared" si="0"/>
        <v>-8.9999999999999858E-2</v>
      </c>
    </row>
    <row r="7" spans="2:33" x14ac:dyDescent="0.2">
      <c r="B7" s="13" t="s">
        <v>46</v>
      </c>
      <c r="C7" s="14">
        <v>1.96</v>
      </c>
      <c r="D7" s="2">
        <v>1.92</v>
      </c>
      <c r="E7" s="2">
        <v>1.93</v>
      </c>
      <c r="F7" s="2">
        <v>1.95</v>
      </c>
      <c r="G7" s="15">
        <v>1.99</v>
      </c>
      <c r="H7" s="2">
        <v>2.23</v>
      </c>
      <c r="I7" s="2">
        <v>2.2799999999999998</v>
      </c>
      <c r="J7" s="2">
        <v>2.23</v>
      </c>
      <c r="K7" s="2">
        <v>2.21</v>
      </c>
      <c r="L7" s="15">
        <v>2.1800000000000002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-6.0000000000000053E-2</v>
      </c>
      <c r="Y7" s="44">
        <f t="shared" si="0"/>
        <v>-7.0000000000000062E-2</v>
      </c>
      <c r="Z7" s="44">
        <f t="shared" si="0"/>
        <v>-5.0000000000000044E-2</v>
      </c>
      <c r="AA7" s="44">
        <f t="shared" si="0"/>
        <v>-4.0000000000000036E-2</v>
      </c>
      <c r="AB7" s="44">
        <f t="shared" si="0"/>
        <v>-1.0000000000000009E-2</v>
      </c>
      <c r="AC7" s="44">
        <f t="shared" si="0"/>
        <v>-2.0000000000000018E-2</v>
      </c>
      <c r="AD7" s="44">
        <f t="shared" si="0"/>
        <v>9.9999999999997868E-3</v>
      </c>
      <c r="AE7" s="44">
        <f t="shared" si="0"/>
        <v>-4.0000000000000036E-2</v>
      </c>
      <c r="AF7" s="44">
        <f t="shared" si="0"/>
        <v>-6.0000000000000053E-2</v>
      </c>
      <c r="AG7" s="44">
        <f t="shared" si="0"/>
        <v>-9.9999999999999645E-2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0.115</v>
      </c>
      <c r="D9" s="37">
        <v>0.1074</v>
      </c>
      <c r="E9" s="37">
        <v>0.1038</v>
      </c>
      <c r="F9" s="37">
        <v>0.1014</v>
      </c>
      <c r="G9" s="43">
        <v>9.8199999999999996E-2</v>
      </c>
      <c r="H9" s="37">
        <v>0.11169999999999999</v>
      </c>
      <c r="I9" s="37">
        <v>0.10970000000000001</v>
      </c>
      <c r="J9" s="37">
        <v>9.8900000000000002E-2</v>
      </c>
      <c r="K9" s="37">
        <v>9.2600000000000002E-2</v>
      </c>
      <c r="L9" s="43">
        <v>8.4699999999999998E-2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-3.5999999999999921E-3</v>
      </c>
      <c r="Y9" s="44">
        <f t="shared" si="0"/>
        <v>-4.2000000000000093E-3</v>
      </c>
      <c r="Z9" s="44">
        <f t="shared" si="0"/>
        <v>-1.9999999999999185E-4</v>
      </c>
      <c r="AA9" s="44">
        <f t="shared" si="0"/>
        <v>3.2999999999999974E-3</v>
      </c>
      <c r="AB9" s="44">
        <f t="shared" si="0"/>
        <v>6.8000000000000005E-3</v>
      </c>
      <c r="AC9" s="44">
        <f t="shared" si="0"/>
        <v>7.9999999999999932E-3</v>
      </c>
      <c r="AD9" s="44">
        <f t="shared" si="0"/>
        <v>8.8000000000000023E-3</v>
      </c>
      <c r="AE9" s="44">
        <f t="shared" si="0"/>
        <v>4.500000000000004E-3</v>
      </c>
      <c r="AF9" s="44">
        <f t="shared" si="0"/>
        <v>2.2000000000000075E-3</v>
      </c>
      <c r="AG9" s="44">
        <f t="shared" si="0"/>
        <v>-6.0000000000000331E-4</v>
      </c>
    </row>
    <row r="10" spans="2:33" x14ac:dyDescent="0.2">
      <c r="B10" s="13" t="s">
        <v>12</v>
      </c>
      <c r="C10" s="42">
        <v>8.2699999999999996E-2</v>
      </c>
      <c r="D10" s="37">
        <v>7.5899999999999995E-2</v>
      </c>
      <c r="E10" s="37">
        <v>7.2700000000000001E-2</v>
      </c>
      <c r="F10" s="37">
        <v>7.0699999999999999E-2</v>
      </c>
      <c r="G10" s="43">
        <v>6.7799999999999999E-2</v>
      </c>
      <c r="H10" s="37">
        <v>7.8299999999999995E-2</v>
      </c>
      <c r="I10" s="37">
        <v>7.6200000000000004E-2</v>
      </c>
      <c r="J10" s="37">
        <v>6.6500000000000004E-2</v>
      </c>
      <c r="K10" s="37">
        <v>6.0900000000000003E-2</v>
      </c>
      <c r="L10" s="43">
        <v>5.3699999999999998E-2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-3.2000000000000084E-3</v>
      </c>
      <c r="Y10" s="44">
        <f t="shared" si="0"/>
        <v>-3.600000000000006E-3</v>
      </c>
      <c r="Z10" s="44">
        <f t="shared" si="0"/>
        <v>1.0000000000000286E-4</v>
      </c>
      <c r="AA10" s="44">
        <f t="shared" si="0"/>
        <v>3.2999999999999974E-3</v>
      </c>
      <c r="AB10" s="44">
        <f t="shared" si="0"/>
        <v>6.3E-3</v>
      </c>
      <c r="AC10" s="44">
        <f t="shared" si="0"/>
        <v>7.6999999999999985E-3</v>
      </c>
      <c r="AD10" s="44">
        <f t="shared" si="0"/>
        <v>8.199999999999999E-3</v>
      </c>
      <c r="AE10" s="44">
        <f t="shared" si="0"/>
        <v>4.4000000000000011E-3</v>
      </c>
      <c r="AF10" s="44">
        <f t="shared" si="0"/>
        <v>2.6000000000000051E-3</v>
      </c>
      <c r="AG10" s="44">
        <f t="shared" si="0"/>
        <v>9.9999999999995925E-5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0.61760000000000004</v>
      </c>
      <c r="D12" s="4">
        <v>0.63319999999999999</v>
      </c>
      <c r="E12" s="4">
        <v>0.64400000000000002</v>
      </c>
      <c r="F12" s="4">
        <v>0.65139999999999998</v>
      </c>
      <c r="G12" s="20">
        <v>0.65859999999999996</v>
      </c>
      <c r="H12" s="4">
        <v>0.59850000000000003</v>
      </c>
      <c r="I12" s="4">
        <v>0.59850000000000003</v>
      </c>
      <c r="J12" s="4">
        <v>0.61619999999999997</v>
      </c>
      <c r="K12" s="4">
        <v>0.63019999999999998</v>
      </c>
      <c r="L12" s="20">
        <v>0.64570000000000005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6.3000000000000833E-3</v>
      </c>
      <c r="Y12" s="44">
        <f t="shared" si="0"/>
        <v>1.100000000000001E-2</v>
      </c>
      <c r="Z12" s="44">
        <f t="shared" si="0"/>
        <v>5.8000000000000274E-3</v>
      </c>
      <c r="AA12" s="44">
        <f t="shared" si="0"/>
        <v>-1.0000000000000009E-3</v>
      </c>
      <c r="AB12" s="44">
        <f t="shared" si="0"/>
        <v>-9.400000000000075E-3</v>
      </c>
      <c r="AC12" s="44">
        <f t="shared" si="0"/>
        <v>-6.6999999999999282E-3</v>
      </c>
      <c r="AD12" s="44">
        <f t="shared" si="0"/>
        <v>-9.4999999999999529E-3</v>
      </c>
      <c r="AE12" s="44">
        <f t="shared" si="0"/>
        <v>-1.7000000000000348E-3</v>
      </c>
      <c r="AF12" s="44">
        <f t="shared" si="0"/>
        <v>5.8000000000000274E-3</v>
      </c>
      <c r="AG12" s="44">
        <f t="shared" si="0"/>
        <v>1.5100000000000002E-2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0.59</v>
      </c>
      <c r="D14" s="2">
        <v>0.54</v>
      </c>
      <c r="E14" s="2">
        <v>0.6</v>
      </c>
      <c r="F14" s="2">
        <v>0.66</v>
      </c>
      <c r="G14" s="15">
        <v>0.65</v>
      </c>
      <c r="H14" s="2">
        <v>0.89</v>
      </c>
      <c r="I14" s="2">
        <v>0.83</v>
      </c>
      <c r="J14" s="2">
        <v>0.48</v>
      </c>
      <c r="K14" s="2">
        <v>0.5</v>
      </c>
      <c r="L14" s="15">
        <v>0.45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-4.0000000000000036E-2</v>
      </c>
      <c r="Y14" s="44">
        <f t="shared" si="0"/>
        <v>-1.0000000000000009E-2</v>
      </c>
      <c r="Z14" s="44">
        <f t="shared" si="0"/>
        <v>0.13</v>
      </c>
      <c r="AA14" s="44">
        <f t="shared" si="0"/>
        <v>0.19000000000000006</v>
      </c>
      <c r="AB14" s="44">
        <f t="shared" si="0"/>
        <v>0.22000000000000003</v>
      </c>
      <c r="AC14" s="44">
        <f t="shared" si="0"/>
        <v>0.27</v>
      </c>
      <c r="AD14" s="44">
        <f t="shared" si="0"/>
        <v>0.16999999999999993</v>
      </c>
      <c r="AE14" s="44">
        <f t="shared" si="0"/>
        <v>-3.0000000000000027E-2</v>
      </c>
      <c r="AF14" s="44">
        <f t="shared" si="0"/>
        <v>-5.0000000000000044E-2</v>
      </c>
      <c r="AG14" s="44">
        <f t="shared" si="0"/>
        <v>-8.0000000000000016E-2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5.64</v>
      </c>
      <c r="D16" s="2">
        <v>5.97</v>
      </c>
      <c r="E16" s="2">
        <v>6.21</v>
      </c>
      <c r="F16" s="2">
        <v>6.41</v>
      </c>
      <c r="G16" s="15">
        <v>6.68</v>
      </c>
      <c r="H16" s="2">
        <v>5.93</v>
      </c>
      <c r="I16" s="2">
        <v>6.28</v>
      </c>
      <c r="J16" s="2">
        <v>6.77</v>
      </c>
      <c r="K16" s="2">
        <v>7.19</v>
      </c>
      <c r="L16" s="15">
        <v>7.74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0.14999999999999947</v>
      </c>
      <c r="Y16" s="44">
        <f t="shared" si="0"/>
        <v>0.17999999999999972</v>
      </c>
      <c r="Z16" s="44">
        <f t="shared" si="0"/>
        <v>4.9999999999999822E-2</v>
      </c>
      <c r="AA16" s="44">
        <f t="shared" si="0"/>
        <v>-0.12000000000000011</v>
      </c>
      <c r="AB16" s="44">
        <f t="shared" si="0"/>
        <v>-0.3100000000000005</v>
      </c>
      <c r="AC16" s="44">
        <f t="shared" si="0"/>
        <v>-0.29000000000000004</v>
      </c>
      <c r="AD16" s="44">
        <f t="shared" si="0"/>
        <v>-0.41000000000000014</v>
      </c>
      <c r="AE16" s="44">
        <f t="shared" si="0"/>
        <v>-0.27000000000000046</v>
      </c>
      <c r="AF16" s="44">
        <f t="shared" si="0"/>
        <v>-0.14999999999999947</v>
      </c>
      <c r="AG16" s="44">
        <f t="shared" si="0"/>
        <v>3.0000000000000249E-2</v>
      </c>
    </row>
    <row r="17" spans="2:33" x14ac:dyDescent="0.2">
      <c r="B17" s="13" t="s">
        <v>16</v>
      </c>
      <c r="C17" s="14">
        <v>3.49</v>
      </c>
      <c r="D17" s="2">
        <v>3.46</v>
      </c>
      <c r="E17" s="2">
        <v>3.43</v>
      </c>
      <c r="F17" s="2">
        <v>3.43</v>
      </c>
      <c r="G17" s="15">
        <v>3.46</v>
      </c>
      <c r="H17" s="2">
        <v>3.98</v>
      </c>
      <c r="I17" s="2">
        <v>4.21</v>
      </c>
      <c r="J17" s="2">
        <v>4.22</v>
      </c>
      <c r="K17" s="2">
        <v>4.22</v>
      </c>
      <c r="L17" s="15">
        <v>4.25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0</v>
      </c>
      <c r="Y17" s="44">
        <f t="shared" si="0"/>
        <v>-4.9999999999999822E-2</v>
      </c>
      <c r="Z17" s="44">
        <f t="shared" si="0"/>
        <v>-6.0000000000000053E-2</v>
      </c>
      <c r="AA17" s="44">
        <f t="shared" si="0"/>
        <v>-4.9999999999999822E-2</v>
      </c>
      <c r="AB17" s="44">
        <f t="shared" si="0"/>
        <v>-2.0000000000000018E-2</v>
      </c>
      <c r="AC17" s="44">
        <f t="shared" si="0"/>
        <v>-7.9999999999999627E-2</v>
      </c>
      <c r="AD17" s="44">
        <f t="shared" si="0"/>
        <v>-9.9999999999999645E-2</v>
      </c>
      <c r="AE17" s="44">
        <f t="shared" si="0"/>
        <v>-0.12999999999999989</v>
      </c>
      <c r="AF17" s="44">
        <f t="shared" si="0"/>
        <v>-0.19000000000000039</v>
      </c>
      <c r="AG17" s="44">
        <f t="shared" si="0"/>
        <v>-0.26999999999999957</v>
      </c>
    </row>
    <row r="18" spans="2:33" x14ac:dyDescent="0.2">
      <c r="B18" s="13" t="s">
        <v>44</v>
      </c>
      <c r="C18" s="38">
        <v>0.1096</v>
      </c>
      <c r="D18" s="39">
        <v>0.106</v>
      </c>
      <c r="E18" s="39">
        <v>0.1037</v>
      </c>
      <c r="F18" s="39">
        <v>0.1016</v>
      </c>
      <c r="G18" s="40">
        <v>9.8599999999999993E-2</v>
      </c>
      <c r="H18" s="39">
        <v>0.10100000000000001</v>
      </c>
      <c r="I18" s="39">
        <v>9.5299999999999996E-2</v>
      </c>
      <c r="J18" s="39">
        <v>9.0999999999999998E-2</v>
      </c>
      <c r="K18" s="39">
        <v>8.7599999999999997E-2</v>
      </c>
      <c r="L18" s="40">
        <v>8.3400000000000002E-2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-1.6999999999999932E-3</v>
      </c>
      <c r="Y18" s="44">
        <f t="shared" si="0"/>
        <v>-1.5000000000000013E-3</v>
      </c>
      <c r="Z18" s="44">
        <f t="shared" si="0"/>
        <v>0</v>
      </c>
      <c r="AA18" s="44">
        <f t="shared" si="0"/>
        <v>1.6999999999999932E-3</v>
      </c>
      <c r="AB18" s="44">
        <f t="shared" si="0"/>
        <v>3.0999999999999917E-3</v>
      </c>
      <c r="AC18" s="44">
        <f t="shared" si="0"/>
        <v>3.7000000000000088E-3</v>
      </c>
      <c r="AD18" s="44">
        <f t="shared" si="0"/>
        <v>4.4000000000000011E-3</v>
      </c>
      <c r="AE18" s="44">
        <f t="shared" si="0"/>
        <v>3.1999999999999945E-3</v>
      </c>
      <c r="AF18" s="44">
        <f t="shared" si="0"/>
        <v>2.5000000000000022E-3</v>
      </c>
      <c r="AG18" s="44">
        <f t="shared" si="0"/>
        <v>1.6000000000000042E-3</v>
      </c>
    </row>
    <row r="19" spans="2:33" x14ac:dyDescent="0.2">
      <c r="B19" s="13" t="s">
        <v>45</v>
      </c>
      <c r="C19" s="38">
        <v>0.1042</v>
      </c>
      <c r="D19" s="39">
        <v>0.1032</v>
      </c>
      <c r="E19" s="39">
        <v>0.1026</v>
      </c>
      <c r="F19" s="39">
        <v>0.1027</v>
      </c>
      <c r="G19" s="40">
        <v>9.8000000000000004E-2</v>
      </c>
      <c r="H19" s="39">
        <v>9.2200000000000004E-2</v>
      </c>
      <c r="I19" s="39">
        <v>0.08</v>
      </c>
      <c r="J19" s="39">
        <v>7.2800000000000004E-2</v>
      </c>
      <c r="K19" s="39">
        <v>6.8599999999999994E-2</v>
      </c>
      <c r="L19" s="40">
        <v>6.1100000000000002E-2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-2.1000000000000046E-3</v>
      </c>
      <c r="Y19" s="44">
        <f t="shared" si="0"/>
        <v>-1.6000000000000042E-3</v>
      </c>
      <c r="Z19" s="44">
        <f t="shared" si="0"/>
        <v>-8.0000000000000904E-4</v>
      </c>
      <c r="AA19" s="44">
        <f t="shared" si="0"/>
        <v>-1.2999999999999956E-3</v>
      </c>
      <c r="AB19" s="44">
        <f t="shared" si="0"/>
        <v>-2.3999999999999994E-3</v>
      </c>
      <c r="AC19" s="44">
        <f t="shared" si="0"/>
        <v>-2.5000000000000022E-3</v>
      </c>
      <c r="AD19" s="44">
        <f t="shared" si="0"/>
        <v>-6.999999999999923E-4</v>
      </c>
      <c r="AE19" s="44">
        <f t="shared" si="0"/>
        <v>-3.9999999999999758E-4</v>
      </c>
      <c r="AF19" s="44">
        <f t="shared" si="0"/>
        <v>1.799999999999996E-3</v>
      </c>
      <c r="AG19" s="44">
        <f t="shared" si="0"/>
        <v>3.0000000000000027E-3</v>
      </c>
    </row>
    <row r="20" spans="2:33" x14ac:dyDescent="0.2">
      <c r="B20" s="13" t="s">
        <v>17</v>
      </c>
      <c r="C20" s="14">
        <v>1.99</v>
      </c>
      <c r="D20" s="2">
        <v>1.89</v>
      </c>
      <c r="E20" s="2">
        <v>1.83</v>
      </c>
      <c r="F20" s="2">
        <v>1.79</v>
      </c>
      <c r="G20" s="15">
        <v>1.67</v>
      </c>
      <c r="H20" s="2">
        <v>1.85</v>
      </c>
      <c r="I20" s="2">
        <v>1.61</v>
      </c>
      <c r="J20" s="2">
        <v>1.4</v>
      </c>
      <c r="K20" s="2">
        <v>1.27</v>
      </c>
      <c r="L20" s="15">
        <v>1.08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-7.9999999999999849E-2</v>
      </c>
      <c r="Y20" s="44">
        <f t="shared" si="1"/>
        <v>-9.000000000000008E-2</v>
      </c>
      <c r="Z20" s="44">
        <f t="shared" si="1"/>
        <v>-4.0000000000000036E-2</v>
      </c>
      <c r="AA20" s="44">
        <f t="shared" si="1"/>
        <v>-2.0000000000000018E-2</v>
      </c>
      <c r="AB20" s="44">
        <f t="shared" si="1"/>
        <v>0</v>
      </c>
      <c r="AC20" s="44">
        <f t="shared" si="1"/>
        <v>-2.0000000000000018E-2</v>
      </c>
      <c r="AD20" s="44">
        <f t="shared" si="1"/>
        <v>3.0000000000000027E-2</v>
      </c>
      <c r="AE20" s="44">
        <f t="shared" si="1"/>
        <v>0</v>
      </c>
      <c r="AF20" s="44">
        <f t="shared" si="1"/>
        <v>2.0000000000000018E-2</v>
      </c>
      <c r="AG20" s="44">
        <f t="shared" si="1"/>
        <v>1.0000000000000009E-2</v>
      </c>
    </row>
    <row r="21" spans="2:33" x14ac:dyDescent="0.2">
      <c r="B21" s="24" t="s">
        <v>18</v>
      </c>
      <c r="C21" s="25">
        <v>5.2299999999999999E-2</v>
      </c>
      <c r="D21" s="26">
        <v>5.45E-2</v>
      </c>
      <c r="E21" s="26">
        <v>5.62E-2</v>
      </c>
      <c r="F21" s="26">
        <v>5.74E-2</v>
      </c>
      <c r="G21" s="27">
        <v>5.8599999999999999E-2</v>
      </c>
      <c r="H21" s="26">
        <v>4.9799999999999997E-2</v>
      </c>
      <c r="I21" s="26">
        <v>4.9799999999999997E-2</v>
      </c>
      <c r="J21" s="26">
        <v>5.21E-2</v>
      </c>
      <c r="K21" s="26">
        <v>5.4100000000000002E-2</v>
      </c>
      <c r="L21" s="27">
        <v>5.6399999999999999E-2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8.9999999999999802E-4</v>
      </c>
      <c r="Y21" s="44">
        <f t="shared" si="1"/>
        <v>1.5999999999999973E-3</v>
      </c>
      <c r="Z21" s="44">
        <f t="shared" si="1"/>
        <v>8.9999999999999802E-4</v>
      </c>
      <c r="AA21" s="44">
        <f t="shared" si="1"/>
        <v>-1.0000000000000286E-4</v>
      </c>
      <c r="AB21" s="44">
        <f t="shared" si="1"/>
        <v>-1.5999999999999973E-3</v>
      </c>
      <c r="AC21" s="44">
        <f t="shared" si="1"/>
        <v>-9.0000000000000496E-4</v>
      </c>
      <c r="AD21" s="44">
        <f t="shared" si="1"/>
        <v>-1.1999999999999997E-3</v>
      </c>
      <c r="AE21" s="44">
        <f t="shared" si="1"/>
        <v>-1.9999999999999879E-4</v>
      </c>
      <c r="AF21" s="44">
        <f t="shared" si="1"/>
        <v>9.0000000000000496E-4</v>
      </c>
      <c r="AG21" s="44">
        <f t="shared" si="1"/>
        <v>2.2999999999999965E-3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3.39</v>
      </c>
      <c r="D4" s="2">
        <v>3.4</v>
      </c>
      <c r="E4" s="2">
        <v>3.46</v>
      </c>
      <c r="F4" s="2">
        <v>3.58</v>
      </c>
      <c r="G4" s="15">
        <v>3.72</v>
      </c>
      <c r="H4" s="2">
        <v>3.7</v>
      </c>
      <c r="I4" s="2">
        <v>3.82</v>
      </c>
      <c r="J4" s="2">
        <v>3.83</v>
      </c>
      <c r="K4" s="2">
        <v>3.77</v>
      </c>
      <c r="L4" s="15">
        <v>3.68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8.0000000000000071E-2</v>
      </c>
      <c r="Y4" s="44">
        <f t="shared" ref="Y4:AG19" si="0">D4-N4</f>
        <v>0.1599999999999997</v>
      </c>
      <c r="Z4" s="44">
        <f t="shared" si="0"/>
        <v>0.2799999999999998</v>
      </c>
      <c r="AA4" s="44">
        <f t="shared" si="0"/>
        <v>0.43000000000000016</v>
      </c>
      <c r="AB4" s="44">
        <f t="shared" si="0"/>
        <v>0.60000000000000009</v>
      </c>
      <c r="AC4" s="44">
        <f t="shared" si="0"/>
        <v>0.27</v>
      </c>
      <c r="AD4" s="44">
        <f t="shared" si="0"/>
        <v>0.38999999999999968</v>
      </c>
      <c r="AE4" s="44">
        <f t="shared" si="0"/>
        <v>0.4700000000000002</v>
      </c>
      <c r="AF4" s="44">
        <f t="shared" si="0"/>
        <v>0.48</v>
      </c>
      <c r="AG4" s="44">
        <f>L4-V4</f>
        <v>0.48</v>
      </c>
    </row>
    <row r="5" spans="2:33" x14ac:dyDescent="0.2">
      <c r="B5" s="13" t="s">
        <v>9</v>
      </c>
      <c r="C5" s="14">
        <v>3.75</v>
      </c>
      <c r="D5" s="2">
        <v>3.76</v>
      </c>
      <c r="E5" s="2">
        <v>3.84</v>
      </c>
      <c r="F5" s="2">
        <v>4</v>
      </c>
      <c r="G5" s="15">
        <v>4.18</v>
      </c>
      <c r="H5" s="2">
        <v>4.17</v>
      </c>
      <c r="I5" s="2">
        <v>4.33</v>
      </c>
      <c r="J5" s="2">
        <v>4.3499999999999996</v>
      </c>
      <c r="K5" s="2">
        <v>4.3</v>
      </c>
      <c r="L5" s="15">
        <v>4.21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0.10000000000000009</v>
      </c>
      <c r="Y5" s="44">
        <f t="shared" si="0"/>
        <v>0.17999999999999972</v>
      </c>
      <c r="Z5" s="44">
        <f t="shared" si="0"/>
        <v>0.31000000000000005</v>
      </c>
      <c r="AA5" s="44">
        <f t="shared" si="0"/>
        <v>0.49000000000000021</v>
      </c>
      <c r="AB5" s="44">
        <f t="shared" si="0"/>
        <v>0.67999999999999972</v>
      </c>
      <c r="AC5" s="44">
        <f t="shared" si="0"/>
        <v>0.29999999999999982</v>
      </c>
      <c r="AD5" s="44">
        <f t="shared" si="0"/>
        <v>0.43999999999999995</v>
      </c>
      <c r="AE5" s="44">
        <f t="shared" si="0"/>
        <v>0.5299999999999998</v>
      </c>
      <c r="AF5" s="44">
        <f t="shared" si="0"/>
        <v>0.55999999999999961</v>
      </c>
      <c r="AG5" s="44">
        <f t="shared" si="0"/>
        <v>0.54999999999999982</v>
      </c>
    </row>
    <row r="6" spans="2:33" x14ac:dyDescent="0.2">
      <c r="B6" s="13" t="s">
        <v>10</v>
      </c>
      <c r="C6" s="14">
        <v>1.62</v>
      </c>
      <c r="D6" s="2">
        <v>1.63</v>
      </c>
      <c r="E6" s="2">
        <v>1.66</v>
      </c>
      <c r="F6" s="2">
        <v>1.71</v>
      </c>
      <c r="G6" s="15">
        <v>1.77</v>
      </c>
      <c r="H6" s="2">
        <v>1.76</v>
      </c>
      <c r="I6" s="2">
        <v>1.83</v>
      </c>
      <c r="J6" s="2">
        <v>1.89</v>
      </c>
      <c r="K6" s="2">
        <v>1.9</v>
      </c>
      <c r="L6" s="15">
        <v>1.92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7.0000000000000062E-2</v>
      </c>
      <c r="Y6" s="44">
        <f t="shared" si="0"/>
        <v>9.9999999999999867E-2</v>
      </c>
      <c r="Z6" s="44">
        <f t="shared" si="0"/>
        <v>0.1399999999999999</v>
      </c>
      <c r="AA6" s="44">
        <f t="shared" si="0"/>
        <v>0.18999999999999995</v>
      </c>
      <c r="AB6" s="44">
        <f t="shared" si="0"/>
        <v>0.25</v>
      </c>
      <c r="AC6" s="44">
        <f t="shared" si="0"/>
        <v>6.0000000000000053E-2</v>
      </c>
      <c r="AD6" s="44">
        <f t="shared" si="0"/>
        <v>0.12000000000000011</v>
      </c>
      <c r="AE6" s="44">
        <f t="shared" si="0"/>
        <v>0.16999999999999993</v>
      </c>
      <c r="AF6" s="44">
        <f t="shared" si="0"/>
        <v>0.18999999999999995</v>
      </c>
      <c r="AG6" s="44">
        <f t="shared" si="0"/>
        <v>0.20999999999999996</v>
      </c>
    </row>
    <row r="7" spans="2:33" x14ac:dyDescent="0.2">
      <c r="B7" s="13" t="s">
        <v>46</v>
      </c>
      <c r="C7" s="14">
        <v>2.08</v>
      </c>
      <c r="D7" s="2">
        <v>2.1</v>
      </c>
      <c r="E7" s="2">
        <v>2.15</v>
      </c>
      <c r="F7" s="2">
        <v>2.23</v>
      </c>
      <c r="G7" s="15">
        <v>2.3199999999999998</v>
      </c>
      <c r="H7" s="2">
        <v>2.3199999999999998</v>
      </c>
      <c r="I7" s="2">
        <v>2.41</v>
      </c>
      <c r="J7" s="2">
        <v>2.4700000000000002</v>
      </c>
      <c r="K7" s="2">
        <v>2.5</v>
      </c>
      <c r="L7" s="15">
        <v>2.52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6.0000000000000053E-2</v>
      </c>
      <c r="Y7" s="44">
        <f t="shared" si="0"/>
        <v>0.1100000000000001</v>
      </c>
      <c r="Z7" s="44">
        <f t="shared" si="0"/>
        <v>0.16999999999999993</v>
      </c>
      <c r="AA7" s="44">
        <f t="shared" si="0"/>
        <v>0.24</v>
      </c>
      <c r="AB7" s="44">
        <f t="shared" si="0"/>
        <v>0.31999999999999984</v>
      </c>
      <c r="AC7" s="44">
        <f t="shared" si="0"/>
        <v>6.999999999999984E-2</v>
      </c>
      <c r="AD7" s="44">
        <f t="shared" si="0"/>
        <v>0.14000000000000012</v>
      </c>
      <c r="AE7" s="44">
        <f t="shared" si="0"/>
        <v>0.20000000000000018</v>
      </c>
      <c r="AF7" s="44">
        <f t="shared" si="0"/>
        <v>0.22999999999999998</v>
      </c>
      <c r="AG7" s="44">
        <f t="shared" si="0"/>
        <v>0.24000000000000021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0.1244</v>
      </c>
      <c r="D9" s="37">
        <v>0.1215</v>
      </c>
      <c r="E9" s="37">
        <v>0.12139999999999999</v>
      </c>
      <c r="F9" s="37">
        <v>0.1222</v>
      </c>
      <c r="G9" s="43">
        <v>0.12230000000000001</v>
      </c>
      <c r="H9" s="37">
        <v>0.11849999999999999</v>
      </c>
      <c r="I9" s="37">
        <v>0.1196</v>
      </c>
      <c r="J9" s="37">
        <v>0.11409999999999999</v>
      </c>
      <c r="K9" s="37">
        <v>0.1101</v>
      </c>
      <c r="L9" s="43">
        <v>0.1042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5.7999999999999996E-3</v>
      </c>
      <c r="Y9" s="44">
        <f t="shared" si="0"/>
        <v>9.8999999999999921E-3</v>
      </c>
      <c r="Z9" s="44">
        <f t="shared" si="0"/>
        <v>1.7399999999999999E-2</v>
      </c>
      <c r="AA9" s="44">
        <f t="shared" si="0"/>
        <v>2.4099999999999996E-2</v>
      </c>
      <c r="AB9" s="44">
        <f t="shared" si="0"/>
        <v>3.0900000000000011E-2</v>
      </c>
      <c r="AC9" s="44">
        <f t="shared" si="0"/>
        <v>1.4799999999999994E-2</v>
      </c>
      <c r="AD9" s="44">
        <f t="shared" si="0"/>
        <v>1.8699999999999994E-2</v>
      </c>
      <c r="AE9" s="44">
        <f t="shared" si="0"/>
        <v>1.9699999999999995E-2</v>
      </c>
      <c r="AF9" s="44">
        <f t="shared" si="0"/>
        <v>1.9700000000000009E-2</v>
      </c>
      <c r="AG9" s="44">
        <f t="shared" si="0"/>
        <v>1.89E-2</v>
      </c>
    </row>
    <row r="10" spans="2:33" x14ac:dyDescent="0.2">
      <c r="B10" s="13" t="s">
        <v>12</v>
      </c>
      <c r="C10" s="42">
        <v>9.11E-2</v>
      </c>
      <c r="D10" s="37">
        <v>8.8200000000000001E-2</v>
      </c>
      <c r="E10" s="37">
        <v>8.77E-2</v>
      </c>
      <c r="F10" s="37">
        <v>8.8200000000000001E-2</v>
      </c>
      <c r="G10" s="43">
        <v>8.7800000000000003E-2</v>
      </c>
      <c r="H10" s="37">
        <v>5.28E-2</v>
      </c>
      <c r="I10" s="37">
        <v>8.5000000000000006E-2</v>
      </c>
      <c r="J10" s="37">
        <v>7.9500000000000001E-2</v>
      </c>
      <c r="K10" s="37">
        <v>7.5499999999999998E-2</v>
      </c>
      <c r="L10" s="43">
        <v>6.9800000000000001E-2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5.1999999999999963E-3</v>
      </c>
      <c r="Y10" s="44">
        <f t="shared" si="0"/>
        <v>8.6999999999999994E-3</v>
      </c>
      <c r="Z10" s="44">
        <f t="shared" si="0"/>
        <v>1.5100000000000002E-2</v>
      </c>
      <c r="AA10" s="44">
        <f t="shared" si="0"/>
        <v>2.0799999999999999E-2</v>
      </c>
      <c r="AB10" s="44">
        <f t="shared" si="0"/>
        <v>2.6300000000000004E-2</v>
      </c>
      <c r="AC10" s="44">
        <f t="shared" si="0"/>
        <v>-1.7799999999999996E-2</v>
      </c>
      <c r="AD10" s="44">
        <f t="shared" si="0"/>
        <v>1.7000000000000001E-2</v>
      </c>
      <c r="AE10" s="44">
        <f t="shared" si="0"/>
        <v>1.7399999999999999E-2</v>
      </c>
      <c r="AF10" s="44">
        <f t="shared" si="0"/>
        <v>1.72E-2</v>
      </c>
      <c r="AG10" s="44">
        <f t="shared" si="0"/>
        <v>1.6199999999999999E-2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0.60089999999999999</v>
      </c>
      <c r="D12" s="4">
        <v>0.59930000000000005</v>
      </c>
      <c r="E12" s="4">
        <v>0.59470000000000001</v>
      </c>
      <c r="F12" s="4">
        <v>0.58779999999999999</v>
      </c>
      <c r="G12" s="20">
        <v>0.58099999999999996</v>
      </c>
      <c r="H12" s="4">
        <v>0.58830000000000005</v>
      </c>
      <c r="I12" s="4">
        <v>0.5776</v>
      </c>
      <c r="J12" s="4">
        <v>0.57930000000000004</v>
      </c>
      <c r="K12" s="4">
        <v>0.57909999999999995</v>
      </c>
      <c r="L12" s="20">
        <v>0.5806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-1.0399999999999965E-2</v>
      </c>
      <c r="Y12" s="44">
        <f t="shared" si="0"/>
        <v>-2.289999999999992E-2</v>
      </c>
      <c r="Z12" s="44">
        <f t="shared" si="0"/>
        <v>-4.3499999999999983E-2</v>
      </c>
      <c r="AA12" s="44">
        <f t="shared" si="0"/>
        <v>-6.4599999999999991E-2</v>
      </c>
      <c r="AB12" s="44">
        <f t="shared" si="0"/>
        <v>-8.7000000000000077E-2</v>
      </c>
      <c r="AC12" s="44">
        <f t="shared" si="0"/>
        <v>-1.6899999999999915E-2</v>
      </c>
      <c r="AD12" s="44">
        <f t="shared" si="0"/>
        <v>-3.0399999999999983E-2</v>
      </c>
      <c r="AE12" s="44">
        <f t="shared" si="0"/>
        <v>-3.8599999999999968E-2</v>
      </c>
      <c r="AF12" s="44">
        <f t="shared" si="0"/>
        <v>-4.5300000000000007E-2</v>
      </c>
      <c r="AG12" s="44">
        <f t="shared" si="0"/>
        <v>-5.0000000000000044E-2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0.76</v>
      </c>
      <c r="D14" s="2">
        <v>0.72</v>
      </c>
      <c r="E14" s="2">
        <v>0.8</v>
      </c>
      <c r="F14" s="2">
        <v>0.88</v>
      </c>
      <c r="G14" s="15">
        <v>0.87</v>
      </c>
      <c r="H14" s="2">
        <v>0.72</v>
      </c>
      <c r="I14" s="2">
        <v>1.06</v>
      </c>
      <c r="J14" s="2">
        <v>0.63</v>
      </c>
      <c r="K14" s="2">
        <v>0.66</v>
      </c>
      <c r="L14" s="15">
        <v>0.61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0.13</v>
      </c>
      <c r="Y14" s="44">
        <f t="shared" si="0"/>
        <v>0.16999999999999993</v>
      </c>
      <c r="Z14" s="44">
        <f t="shared" si="0"/>
        <v>0.33000000000000007</v>
      </c>
      <c r="AA14" s="44">
        <f t="shared" si="0"/>
        <v>0.41000000000000003</v>
      </c>
      <c r="AB14" s="44">
        <f t="shared" si="0"/>
        <v>0.44</v>
      </c>
      <c r="AC14" s="44">
        <f t="shared" si="0"/>
        <v>9.9999999999999978E-2</v>
      </c>
      <c r="AD14" s="44">
        <f t="shared" si="0"/>
        <v>0.4</v>
      </c>
      <c r="AE14" s="44">
        <f t="shared" si="0"/>
        <v>0.12</v>
      </c>
      <c r="AF14" s="44">
        <f t="shared" si="0"/>
        <v>0.10999999999999999</v>
      </c>
      <c r="AG14" s="44">
        <f t="shared" si="0"/>
        <v>7.999999999999996E-2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5.28</v>
      </c>
      <c r="D16" s="2">
        <v>5.41</v>
      </c>
      <c r="E16" s="2">
        <v>5.48</v>
      </c>
      <c r="F16" s="2">
        <v>5.52</v>
      </c>
      <c r="G16" s="15">
        <v>5.6</v>
      </c>
      <c r="H16" s="2">
        <v>5.79</v>
      </c>
      <c r="I16" s="2">
        <v>5.8</v>
      </c>
      <c r="J16" s="2">
        <v>6</v>
      </c>
      <c r="K16" s="2">
        <v>6.23</v>
      </c>
      <c r="L16" s="15">
        <v>6.54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-0.20999999999999996</v>
      </c>
      <c r="Y16" s="44">
        <f t="shared" si="0"/>
        <v>-0.37999999999999989</v>
      </c>
      <c r="Z16" s="44">
        <f t="shared" si="0"/>
        <v>-0.67999999999999972</v>
      </c>
      <c r="AA16" s="44">
        <f t="shared" si="0"/>
        <v>-1.0100000000000007</v>
      </c>
      <c r="AB16" s="44">
        <f t="shared" si="0"/>
        <v>-1.3900000000000006</v>
      </c>
      <c r="AC16" s="44">
        <f t="shared" si="0"/>
        <v>-0.42999999999999972</v>
      </c>
      <c r="AD16" s="44">
        <f t="shared" si="0"/>
        <v>-0.89000000000000057</v>
      </c>
      <c r="AE16" s="44">
        <f t="shared" si="0"/>
        <v>-1.04</v>
      </c>
      <c r="AF16" s="44">
        <f t="shared" si="0"/>
        <v>-1.1099999999999994</v>
      </c>
      <c r="AG16" s="44">
        <f t="shared" si="0"/>
        <v>-1.17</v>
      </c>
    </row>
    <row r="17" spans="2:33" x14ac:dyDescent="0.2">
      <c r="B17" s="13" t="s">
        <v>16</v>
      </c>
      <c r="C17" s="14">
        <v>3.51</v>
      </c>
      <c r="D17" s="2">
        <v>3.62</v>
      </c>
      <c r="E17" s="2">
        <v>3.73</v>
      </c>
      <c r="F17" s="2">
        <v>3.87</v>
      </c>
      <c r="G17" s="15">
        <v>4.04</v>
      </c>
      <c r="H17" s="2">
        <v>4.05</v>
      </c>
      <c r="I17" s="2">
        <v>4.24</v>
      </c>
      <c r="J17" s="2">
        <v>4.3600000000000003</v>
      </c>
      <c r="K17" s="2">
        <v>4.53</v>
      </c>
      <c r="L17" s="15">
        <v>4.72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1.9999999999999574E-2</v>
      </c>
      <c r="Y17" s="44">
        <f t="shared" si="0"/>
        <v>0.11000000000000032</v>
      </c>
      <c r="Z17" s="44">
        <f t="shared" si="0"/>
        <v>0.23999999999999977</v>
      </c>
      <c r="AA17" s="44">
        <f t="shared" si="0"/>
        <v>0.39000000000000012</v>
      </c>
      <c r="AB17" s="44">
        <f t="shared" si="0"/>
        <v>0.56000000000000005</v>
      </c>
      <c r="AC17" s="44">
        <f t="shared" si="0"/>
        <v>-9.9999999999997868E-3</v>
      </c>
      <c r="AD17" s="44">
        <f t="shared" si="0"/>
        <v>-6.9999999999999396E-2</v>
      </c>
      <c r="AE17" s="44">
        <f t="shared" si="0"/>
        <v>1.0000000000000675E-2</v>
      </c>
      <c r="AF17" s="44">
        <f t="shared" si="0"/>
        <v>0.12000000000000011</v>
      </c>
      <c r="AG17" s="44">
        <f t="shared" si="0"/>
        <v>0.20000000000000018</v>
      </c>
    </row>
    <row r="18" spans="2:33" x14ac:dyDescent="0.2">
      <c r="B18" s="13" t="s">
        <v>44</v>
      </c>
      <c r="C18" s="38">
        <v>0.1138</v>
      </c>
      <c r="D18" s="39">
        <v>0.1108</v>
      </c>
      <c r="E18" s="39">
        <v>0.1086</v>
      </c>
      <c r="F18" s="39">
        <v>0.1065</v>
      </c>
      <c r="G18" s="40">
        <v>0.1038</v>
      </c>
      <c r="H18" s="39">
        <v>0.10150000000000001</v>
      </c>
      <c r="I18" s="39">
        <v>9.9599999999999994E-2</v>
      </c>
      <c r="J18" s="39">
        <v>9.6500000000000002E-2</v>
      </c>
      <c r="K18" s="39">
        <v>9.2999999999999999E-2</v>
      </c>
      <c r="L18" s="40">
        <v>8.8800000000000004E-2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2.5000000000000022E-3</v>
      </c>
      <c r="Y18" s="44">
        <f t="shared" si="0"/>
        <v>3.2999999999999974E-3</v>
      </c>
      <c r="Z18" s="44">
        <f t="shared" si="0"/>
        <v>4.9000000000000016E-3</v>
      </c>
      <c r="AA18" s="44">
        <f t="shared" si="0"/>
        <v>6.5999999999999948E-3</v>
      </c>
      <c r="AB18" s="44">
        <f t="shared" si="0"/>
        <v>8.3000000000000018E-3</v>
      </c>
      <c r="AC18" s="44">
        <f t="shared" si="0"/>
        <v>4.2000000000000093E-3</v>
      </c>
      <c r="AD18" s="44">
        <f t="shared" si="0"/>
        <v>8.6999999999999994E-3</v>
      </c>
      <c r="AE18" s="44">
        <f t="shared" si="0"/>
        <v>8.6999999999999994E-3</v>
      </c>
      <c r="AF18" s="44">
        <f t="shared" si="0"/>
        <v>7.9000000000000042E-3</v>
      </c>
      <c r="AG18" s="44">
        <f t="shared" si="0"/>
        <v>7.0000000000000062E-3</v>
      </c>
    </row>
    <row r="19" spans="2:33" x14ac:dyDescent="0.2">
      <c r="B19" s="13" t="s">
        <v>45</v>
      </c>
      <c r="C19" s="38">
        <v>0.1086</v>
      </c>
      <c r="D19" s="39">
        <v>0.1066</v>
      </c>
      <c r="E19" s="39">
        <v>0.1041</v>
      </c>
      <c r="F19" s="39">
        <v>0.1023</v>
      </c>
      <c r="G19" s="40">
        <v>9.6799999999999997E-2</v>
      </c>
      <c r="H19" s="39">
        <v>9.2200000000000004E-2</v>
      </c>
      <c r="I19" s="39">
        <v>8.6599999999999996E-2</v>
      </c>
      <c r="J19" s="39">
        <v>8.1000000000000003E-2</v>
      </c>
      <c r="K19" s="39">
        <v>7.5999999999999998E-2</v>
      </c>
      <c r="L19" s="40">
        <v>6.8900000000000003E-2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2.2999999999999965E-3</v>
      </c>
      <c r="Y19" s="44">
        <f t="shared" si="0"/>
        <v>1.799999999999996E-3</v>
      </c>
      <c r="Z19" s="44">
        <f t="shared" si="0"/>
        <v>6.999999999999923E-4</v>
      </c>
      <c r="AA19" s="44">
        <f t="shared" si="0"/>
        <v>-1.6999999999999932E-3</v>
      </c>
      <c r="AB19" s="44">
        <f t="shared" si="0"/>
        <v>-3.600000000000006E-3</v>
      </c>
      <c r="AC19" s="44">
        <f t="shared" si="0"/>
        <v>-2.5000000000000022E-3</v>
      </c>
      <c r="AD19" s="44">
        <f t="shared" si="0"/>
        <v>5.9000000000000025E-3</v>
      </c>
      <c r="AE19" s="44">
        <f t="shared" si="0"/>
        <v>7.8000000000000014E-3</v>
      </c>
      <c r="AF19" s="44">
        <f t="shared" si="0"/>
        <v>9.1999999999999998E-3</v>
      </c>
      <c r="AG19" s="44">
        <f t="shared" si="0"/>
        <v>1.0800000000000004E-2</v>
      </c>
    </row>
    <row r="20" spans="2:33" x14ac:dyDescent="0.2">
      <c r="B20" s="13" t="s">
        <v>17</v>
      </c>
      <c r="C20" s="14">
        <v>2.17</v>
      </c>
      <c r="D20" s="2">
        <v>2.14</v>
      </c>
      <c r="E20" s="2">
        <v>2.11</v>
      </c>
      <c r="F20" s="2">
        <v>2.11</v>
      </c>
      <c r="G20" s="15">
        <v>2.0299999999999998</v>
      </c>
      <c r="H20" s="2">
        <v>0.98</v>
      </c>
      <c r="I20" s="2">
        <v>1.83</v>
      </c>
      <c r="J20" s="2">
        <v>1.7</v>
      </c>
      <c r="K20" s="2">
        <v>1.6</v>
      </c>
      <c r="L20" s="15">
        <v>1.44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0.10000000000000009</v>
      </c>
      <c r="Y20" s="44">
        <f t="shared" si="1"/>
        <v>0.16000000000000014</v>
      </c>
      <c r="Z20" s="44">
        <f t="shared" si="1"/>
        <v>0.23999999999999977</v>
      </c>
      <c r="AA20" s="44">
        <f t="shared" si="1"/>
        <v>0.29999999999999982</v>
      </c>
      <c r="AB20" s="44">
        <f t="shared" si="1"/>
        <v>0.35999999999999988</v>
      </c>
      <c r="AC20" s="44">
        <f t="shared" si="1"/>
        <v>-0.89000000000000012</v>
      </c>
      <c r="AD20" s="44">
        <f t="shared" si="1"/>
        <v>0.25</v>
      </c>
      <c r="AE20" s="44">
        <f t="shared" si="1"/>
        <v>0.30000000000000004</v>
      </c>
      <c r="AF20" s="44">
        <f t="shared" si="1"/>
        <v>0.35000000000000009</v>
      </c>
      <c r="AG20" s="44">
        <f t="shared" si="1"/>
        <v>0.36999999999999988</v>
      </c>
    </row>
    <row r="21" spans="2:33" x14ac:dyDescent="0.2">
      <c r="B21" s="24" t="s">
        <v>18</v>
      </c>
      <c r="C21" s="25">
        <v>5.0099999999999999E-2</v>
      </c>
      <c r="D21" s="26">
        <v>4.99E-2</v>
      </c>
      <c r="E21" s="26">
        <v>4.9299999999999997E-2</v>
      </c>
      <c r="F21" s="26">
        <v>4.8500000000000001E-2</v>
      </c>
      <c r="G21" s="27">
        <v>4.7699999999999999E-2</v>
      </c>
      <c r="H21" s="26">
        <v>9.4E-2</v>
      </c>
      <c r="I21" s="26">
        <v>4.7300000000000002E-2</v>
      </c>
      <c r="J21" s="26">
        <v>4.7500000000000001E-2</v>
      </c>
      <c r="K21" s="26">
        <v>4.7500000000000001E-2</v>
      </c>
      <c r="L21" s="27">
        <v>4.7699999999999999E-2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-1.3000000000000025E-3</v>
      </c>
      <c r="Y21" s="44">
        <f t="shared" si="1"/>
        <v>-3.0000000000000027E-3</v>
      </c>
      <c r="Z21" s="44">
        <f t="shared" si="1"/>
        <v>-6.0000000000000053E-3</v>
      </c>
      <c r="AA21" s="44">
        <f t="shared" si="1"/>
        <v>-9.0000000000000011E-3</v>
      </c>
      <c r="AB21" s="44">
        <f t="shared" si="1"/>
        <v>-1.2499999999999997E-2</v>
      </c>
      <c r="AC21" s="44">
        <f t="shared" si="1"/>
        <v>4.3299999999999998E-2</v>
      </c>
      <c r="AD21" s="44">
        <f t="shared" si="1"/>
        <v>-3.699999999999995E-3</v>
      </c>
      <c r="AE21" s="44">
        <f t="shared" si="1"/>
        <v>-4.7999999999999987E-3</v>
      </c>
      <c r="AF21" s="44">
        <f t="shared" si="1"/>
        <v>-5.6999999999999967E-3</v>
      </c>
      <c r="AG21" s="44">
        <f t="shared" si="1"/>
        <v>-6.4000000000000029E-3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3.6</v>
      </c>
      <c r="D4" s="2">
        <v>3.6</v>
      </c>
      <c r="E4" s="2">
        <v>3.68</v>
      </c>
      <c r="F4" s="2">
        <v>3.82</v>
      </c>
      <c r="G4" s="15">
        <v>3.98</v>
      </c>
      <c r="H4" s="2">
        <v>3.63</v>
      </c>
      <c r="I4" s="2">
        <v>3.71</v>
      </c>
      <c r="J4" s="2">
        <v>3.65</v>
      </c>
      <c r="K4" s="2">
        <v>3.55</v>
      </c>
      <c r="L4" s="15">
        <v>3.43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0.29000000000000004</v>
      </c>
      <c r="Y4" s="44">
        <f t="shared" ref="Y4:AG19" si="0">D4-N4</f>
        <v>0.35999999999999988</v>
      </c>
      <c r="Z4" s="44">
        <f t="shared" si="0"/>
        <v>0.5</v>
      </c>
      <c r="AA4" s="44">
        <f t="shared" si="0"/>
        <v>0.66999999999999993</v>
      </c>
      <c r="AB4" s="44">
        <f t="shared" si="0"/>
        <v>0.85999999999999988</v>
      </c>
      <c r="AC4" s="44">
        <f t="shared" si="0"/>
        <v>0.19999999999999973</v>
      </c>
      <c r="AD4" s="44">
        <f t="shared" si="0"/>
        <v>0.2799999999999998</v>
      </c>
      <c r="AE4" s="44">
        <f t="shared" si="0"/>
        <v>0.29000000000000004</v>
      </c>
      <c r="AF4" s="44">
        <f t="shared" si="0"/>
        <v>0.25999999999999979</v>
      </c>
      <c r="AG4" s="44">
        <f>L4-V4</f>
        <v>0.22999999999999998</v>
      </c>
    </row>
    <row r="5" spans="2:33" x14ac:dyDescent="0.2">
      <c r="B5" s="13" t="s">
        <v>9</v>
      </c>
      <c r="C5" s="14">
        <v>3.97</v>
      </c>
      <c r="D5" s="2">
        <v>3.99</v>
      </c>
      <c r="E5" s="2">
        <v>4.08</v>
      </c>
      <c r="F5" s="2">
        <v>4.26</v>
      </c>
      <c r="G5" s="15">
        <v>4.4800000000000004</v>
      </c>
      <c r="H5" s="2">
        <v>4.0999999999999996</v>
      </c>
      <c r="I5" s="2">
        <v>4.21</v>
      </c>
      <c r="J5" s="2">
        <v>4.1500000000000004</v>
      </c>
      <c r="K5" s="2">
        <v>4.05</v>
      </c>
      <c r="L5" s="15">
        <v>3.92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0.32000000000000028</v>
      </c>
      <c r="Y5" s="44">
        <f t="shared" si="0"/>
        <v>0.41000000000000014</v>
      </c>
      <c r="Z5" s="44">
        <f t="shared" si="0"/>
        <v>0.55000000000000027</v>
      </c>
      <c r="AA5" s="44">
        <f t="shared" si="0"/>
        <v>0.75</v>
      </c>
      <c r="AB5" s="44">
        <f t="shared" si="0"/>
        <v>0.98000000000000043</v>
      </c>
      <c r="AC5" s="44">
        <f t="shared" si="0"/>
        <v>0.22999999999999954</v>
      </c>
      <c r="AD5" s="44">
        <f t="shared" si="0"/>
        <v>0.31999999999999984</v>
      </c>
      <c r="AE5" s="44">
        <f t="shared" si="0"/>
        <v>0.33000000000000052</v>
      </c>
      <c r="AF5" s="44">
        <f t="shared" si="0"/>
        <v>0.30999999999999961</v>
      </c>
      <c r="AG5" s="44">
        <f t="shared" si="0"/>
        <v>0.25999999999999979</v>
      </c>
    </row>
    <row r="6" spans="2:33" x14ac:dyDescent="0.2">
      <c r="B6" s="13" t="s">
        <v>10</v>
      </c>
      <c r="C6" s="14">
        <v>1.85</v>
      </c>
      <c r="D6" s="2">
        <v>1.87</v>
      </c>
      <c r="E6" s="2">
        <v>1.91</v>
      </c>
      <c r="F6" s="2">
        <v>1.98</v>
      </c>
      <c r="G6" s="15">
        <v>2.0699999999999998</v>
      </c>
      <c r="H6" s="2">
        <v>1.71</v>
      </c>
      <c r="I6" s="2">
        <v>1.76</v>
      </c>
      <c r="J6" s="2">
        <v>1.77</v>
      </c>
      <c r="K6" s="2">
        <v>1.77</v>
      </c>
      <c r="L6" s="15">
        <v>1.76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0.30000000000000004</v>
      </c>
      <c r="Y6" s="44">
        <f t="shared" si="0"/>
        <v>0.34000000000000008</v>
      </c>
      <c r="Z6" s="44">
        <f t="shared" si="0"/>
        <v>0.3899999999999999</v>
      </c>
      <c r="AA6" s="44">
        <f t="shared" si="0"/>
        <v>0.45999999999999996</v>
      </c>
      <c r="AB6" s="44">
        <f t="shared" si="0"/>
        <v>0.54999999999999982</v>
      </c>
      <c r="AC6" s="44">
        <f t="shared" si="0"/>
        <v>1.0000000000000009E-2</v>
      </c>
      <c r="AD6" s="44">
        <f t="shared" si="0"/>
        <v>5.0000000000000044E-2</v>
      </c>
      <c r="AE6" s="44">
        <f t="shared" si="0"/>
        <v>5.0000000000000044E-2</v>
      </c>
      <c r="AF6" s="44">
        <f t="shared" si="0"/>
        <v>6.0000000000000053E-2</v>
      </c>
      <c r="AG6" s="44">
        <f t="shared" si="0"/>
        <v>5.0000000000000044E-2</v>
      </c>
    </row>
    <row r="7" spans="2:33" x14ac:dyDescent="0.2">
      <c r="B7" s="13" t="s">
        <v>46</v>
      </c>
      <c r="C7" s="14">
        <v>2.29</v>
      </c>
      <c r="D7" s="2">
        <v>2.3199999999999998</v>
      </c>
      <c r="E7" s="2">
        <v>2.38</v>
      </c>
      <c r="F7" s="2">
        <v>2.4700000000000002</v>
      </c>
      <c r="G7" s="15">
        <v>2.59</v>
      </c>
      <c r="H7" s="2">
        <v>2.2799999999999998</v>
      </c>
      <c r="I7" s="2">
        <v>2.34</v>
      </c>
      <c r="J7" s="2">
        <v>2.35</v>
      </c>
      <c r="K7" s="2">
        <v>2.35</v>
      </c>
      <c r="L7" s="15">
        <v>2.34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0.27</v>
      </c>
      <c r="Y7" s="44">
        <f t="shared" si="0"/>
        <v>0.32999999999999985</v>
      </c>
      <c r="Z7" s="44">
        <f t="shared" si="0"/>
        <v>0.39999999999999991</v>
      </c>
      <c r="AA7" s="44">
        <f t="shared" si="0"/>
        <v>0.4800000000000002</v>
      </c>
      <c r="AB7" s="44">
        <f t="shared" si="0"/>
        <v>0.58999999999999986</v>
      </c>
      <c r="AC7" s="44">
        <f t="shared" si="0"/>
        <v>2.9999999999999805E-2</v>
      </c>
      <c r="AD7" s="44">
        <f t="shared" si="0"/>
        <v>6.999999999999984E-2</v>
      </c>
      <c r="AE7" s="44">
        <f t="shared" si="0"/>
        <v>8.0000000000000071E-2</v>
      </c>
      <c r="AF7" s="44">
        <f t="shared" si="0"/>
        <v>8.0000000000000071E-2</v>
      </c>
      <c r="AG7" s="44">
        <f t="shared" si="0"/>
        <v>6.0000000000000053E-2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0.13489999999999999</v>
      </c>
      <c r="D9" s="37">
        <v>0.1318</v>
      </c>
      <c r="E9" s="37">
        <v>0.13200000000000001</v>
      </c>
      <c r="F9" s="37">
        <v>0.13350000000000001</v>
      </c>
      <c r="G9" s="43">
        <v>0.13400000000000001</v>
      </c>
      <c r="H9" s="37">
        <v>0.115</v>
      </c>
      <c r="I9" s="37">
        <v>0.1145</v>
      </c>
      <c r="J9" s="37">
        <v>0.1062</v>
      </c>
      <c r="K9" s="37">
        <v>0.1008</v>
      </c>
      <c r="L9" s="43">
        <v>9.3700000000000006E-2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1.6299999999999995E-2</v>
      </c>
      <c r="Y9" s="44">
        <f t="shared" si="0"/>
        <v>2.0199999999999996E-2</v>
      </c>
      <c r="Z9" s="44">
        <f t="shared" si="0"/>
        <v>2.8000000000000011E-2</v>
      </c>
      <c r="AA9" s="44">
        <f t="shared" si="0"/>
        <v>3.5400000000000001E-2</v>
      </c>
      <c r="AB9" s="44">
        <f t="shared" si="0"/>
        <v>4.2600000000000013E-2</v>
      </c>
      <c r="AC9" s="44">
        <f t="shared" si="0"/>
        <v>1.1300000000000004E-2</v>
      </c>
      <c r="AD9" s="44">
        <f t="shared" si="0"/>
        <v>1.3600000000000001E-2</v>
      </c>
      <c r="AE9" s="44">
        <f t="shared" si="0"/>
        <v>1.1800000000000005E-2</v>
      </c>
      <c r="AF9" s="44">
        <f t="shared" si="0"/>
        <v>1.0400000000000006E-2</v>
      </c>
      <c r="AG9" s="44">
        <f t="shared" si="0"/>
        <v>8.4000000000000047E-3</v>
      </c>
    </row>
    <row r="10" spans="2:33" x14ac:dyDescent="0.2">
      <c r="B10" s="13" t="s">
        <v>12</v>
      </c>
      <c r="C10" s="42">
        <v>0.1017</v>
      </c>
      <c r="D10" s="37">
        <v>9.8400000000000001E-2</v>
      </c>
      <c r="E10" s="37">
        <v>9.8400000000000001E-2</v>
      </c>
      <c r="F10" s="37">
        <v>9.9400000000000002E-2</v>
      </c>
      <c r="G10" s="43">
        <v>9.9500000000000005E-2</v>
      </c>
      <c r="H10" s="37">
        <v>4.5199999999999997E-2</v>
      </c>
      <c r="I10" s="37">
        <v>8.0500000000000002E-2</v>
      </c>
      <c r="J10" s="37">
        <v>7.2700000000000001E-2</v>
      </c>
      <c r="K10" s="37">
        <v>6.7799999999999999E-2</v>
      </c>
      <c r="L10" s="43">
        <v>6.1100000000000002E-2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1.5799999999999995E-2</v>
      </c>
      <c r="Y10" s="44">
        <f t="shared" si="0"/>
        <v>1.89E-2</v>
      </c>
      <c r="Z10" s="44">
        <f t="shared" si="0"/>
        <v>2.5800000000000003E-2</v>
      </c>
      <c r="AA10" s="44">
        <f t="shared" si="0"/>
        <v>3.2000000000000001E-2</v>
      </c>
      <c r="AB10" s="44">
        <f t="shared" si="0"/>
        <v>3.8000000000000006E-2</v>
      </c>
      <c r="AC10" s="44">
        <f t="shared" si="0"/>
        <v>-2.5399999999999999E-2</v>
      </c>
      <c r="AD10" s="44">
        <f t="shared" si="0"/>
        <v>1.2499999999999997E-2</v>
      </c>
      <c r="AE10" s="44">
        <f t="shared" si="0"/>
        <v>1.0599999999999998E-2</v>
      </c>
      <c r="AF10" s="44">
        <f t="shared" si="0"/>
        <v>9.5000000000000015E-3</v>
      </c>
      <c r="AG10" s="44">
        <f t="shared" si="0"/>
        <v>7.4999999999999997E-3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0.60109999999999997</v>
      </c>
      <c r="D12" s="4">
        <v>0.59989999999999999</v>
      </c>
      <c r="E12" s="4">
        <v>0.59470000000000001</v>
      </c>
      <c r="F12" s="4">
        <v>0.58650000000000002</v>
      </c>
      <c r="G12" s="20">
        <v>0.57820000000000005</v>
      </c>
      <c r="H12" s="4">
        <v>0.59350000000000003</v>
      </c>
      <c r="I12" s="4">
        <v>0.58819999999999995</v>
      </c>
      <c r="J12" s="4">
        <v>0.59809999999999997</v>
      </c>
      <c r="K12" s="4">
        <v>0.60509999999999997</v>
      </c>
      <c r="L12" s="20">
        <v>0.61380000000000001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-1.0199999999999987E-2</v>
      </c>
      <c r="Y12" s="44">
        <f t="shared" si="0"/>
        <v>-2.2299999999999986E-2</v>
      </c>
      <c r="Z12" s="44">
        <f t="shared" si="0"/>
        <v>-4.3499999999999983E-2</v>
      </c>
      <c r="AA12" s="44">
        <f t="shared" si="0"/>
        <v>-6.5899999999999959E-2</v>
      </c>
      <c r="AB12" s="44">
        <f t="shared" si="0"/>
        <v>-8.9799999999999991E-2</v>
      </c>
      <c r="AC12" s="44">
        <f t="shared" si="0"/>
        <v>-1.1699999999999933E-2</v>
      </c>
      <c r="AD12" s="44">
        <f t="shared" si="0"/>
        <v>-1.980000000000004E-2</v>
      </c>
      <c r="AE12" s="44">
        <f t="shared" si="0"/>
        <v>-1.980000000000004E-2</v>
      </c>
      <c r="AF12" s="44">
        <f t="shared" si="0"/>
        <v>-1.9299999999999984E-2</v>
      </c>
      <c r="AG12" s="44">
        <f t="shared" si="0"/>
        <v>-1.6800000000000037E-2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0.76</v>
      </c>
      <c r="D14" s="2">
        <v>0.72</v>
      </c>
      <c r="E14" s="2">
        <v>0.81</v>
      </c>
      <c r="F14" s="2">
        <v>0.89</v>
      </c>
      <c r="G14" s="15">
        <v>0.89</v>
      </c>
      <c r="H14" s="2">
        <v>0.57999999999999996</v>
      </c>
      <c r="I14" s="2">
        <v>0.93</v>
      </c>
      <c r="J14" s="2">
        <v>0.54</v>
      </c>
      <c r="K14" s="2">
        <v>0.56999999999999995</v>
      </c>
      <c r="L14" s="15">
        <v>0.52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0.13</v>
      </c>
      <c r="Y14" s="44">
        <f t="shared" si="0"/>
        <v>0.16999999999999993</v>
      </c>
      <c r="Z14" s="44">
        <f t="shared" si="0"/>
        <v>0.34000000000000008</v>
      </c>
      <c r="AA14" s="44">
        <f t="shared" si="0"/>
        <v>0.42000000000000004</v>
      </c>
      <c r="AB14" s="44">
        <f t="shared" si="0"/>
        <v>0.46</v>
      </c>
      <c r="AC14" s="44">
        <f t="shared" si="0"/>
        <v>-4.0000000000000036E-2</v>
      </c>
      <c r="AD14" s="44">
        <f t="shared" si="0"/>
        <v>0.27</v>
      </c>
      <c r="AE14" s="44">
        <f t="shared" si="0"/>
        <v>3.0000000000000027E-2</v>
      </c>
      <c r="AF14" s="44">
        <f t="shared" si="0"/>
        <v>1.9999999999999907E-2</v>
      </c>
      <c r="AG14" s="44">
        <f t="shared" si="0"/>
        <v>-1.0000000000000009E-2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4.95</v>
      </c>
      <c r="D16" s="2">
        <v>5.08</v>
      </c>
      <c r="E16" s="2">
        <v>5.13</v>
      </c>
      <c r="F16" s="2">
        <v>5.15</v>
      </c>
      <c r="G16" s="15">
        <v>5.2</v>
      </c>
      <c r="H16" s="2">
        <v>5.97</v>
      </c>
      <c r="I16" s="2">
        <v>6.04</v>
      </c>
      <c r="J16" s="2">
        <v>6.38</v>
      </c>
      <c r="K16" s="2">
        <v>6.7</v>
      </c>
      <c r="L16" s="15">
        <v>7.13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-0.54</v>
      </c>
      <c r="Y16" s="44">
        <f t="shared" si="0"/>
        <v>-0.71</v>
      </c>
      <c r="Z16" s="44">
        <f t="shared" si="0"/>
        <v>-1.0300000000000002</v>
      </c>
      <c r="AA16" s="44">
        <f t="shared" si="0"/>
        <v>-1.38</v>
      </c>
      <c r="AB16" s="44">
        <f t="shared" si="0"/>
        <v>-1.79</v>
      </c>
      <c r="AC16" s="44">
        <f t="shared" si="0"/>
        <v>-0.25</v>
      </c>
      <c r="AD16" s="44">
        <f t="shared" si="0"/>
        <v>-0.65000000000000036</v>
      </c>
      <c r="AE16" s="44">
        <f t="shared" si="0"/>
        <v>-0.66000000000000014</v>
      </c>
      <c r="AF16" s="44">
        <f t="shared" si="0"/>
        <v>-0.63999999999999968</v>
      </c>
      <c r="AG16" s="44">
        <f t="shared" si="0"/>
        <v>-0.58000000000000007</v>
      </c>
    </row>
    <row r="17" spans="2:33" x14ac:dyDescent="0.2">
      <c r="B17" s="13" t="s">
        <v>16</v>
      </c>
      <c r="C17" s="14">
        <v>3.29</v>
      </c>
      <c r="D17" s="2">
        <v>3.39</v>
      </c>
      <c r="E17" s="2">
        <v>3.49</v>
      </c>
      <c r="F17" s="2">
        <v>3.63</v>
      </c>
      <c r="G17" s="15">
        <v>3.8</v>
      </c>
      <c r="H17" s="2">
        <v>4.09</v>
      </c>
      <c r="I17" s="2">
        <v>4.2300000000000004</v>
      </c>
      <c r="J17" s="2">
        <v>4.29</v>
      </c>
      <c r="K17" s="2">
        <v>4.38</v>
      </c>
      <c r="L17" s="15">
        <v>4.49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-0.20000000000000018</v>
      </c>
      <c r="Y17" s="44">
        <f t="shared" si="0"/>
        <v>-0.11999999999999966</v>
      </c>
      <c r="Z17" s="44">
        <f t="shared" si="0"/>
        <v>0</v>
      </c>
      <c r="AA17" s="44">
        <f t="shared" si="0"/>
        <v>0.14999999999999991</v>
      </c>
      <c r="AB17" s="44">
        <f t="shared" si="0"/>
        <v>0.31999999999999984</v>
      </c>
      <c r="AC17" s="44">
        <f t="shared" si="0"/>
        <v>3.0000000000000249E-2</v>
      </c>
      <c r="AD17" s="44">
        <f t="shared" si="0"/>
        <v>-7.9999999999999183E-2</v>
      </c>
      <c r="AE17" s="44">
        <f t="shared" si="0"/>
        <v>-5.9999999999999609E-2</v>
      </c>
      <c r="AF17" s="44">
        <f t="shared" si="0"/>
        <v>-3.0000000000000249E-2</v>
      </c>
      <c r="AG17" s="44">
        <f t="shared" si="0"/>
        <v>-2.9999999999999361E-2</v>
      </c>
    </row>
    <row r="18" spans="2:33" x14ac:dyDescent="0.2">
      <c r="B18" s="13" t="s">
        <v>44</v>
      </c>
      <c r="C18" s="38">
        <v>0.12130000000000001</v>
      </c>
      <c r="D18" s="39">
        <v>0.1182</v>
      </c>
      <c r="E18" s="39">
        <v>0.11600000000000001</v>
      </c>
      <c r="F18" s="39">
        <v>0.1139</v>
      </c>
      <c r="G18" s="40">
        <v>0.1111</v>
      </c>
      <c r="H18" s="39">
        <v>9.9500000000000005E-2</v>
      </c>
      <c r="I18" s="39">
        <v>9.7500000000000003E-2</v>
      </c>
      <c r="J18" s="39">
        <v>9.3700000000000006E-2</v>
      </c>
      <c r="K18" s="39">
        <v>9.0300000000000005E-2</v>
      </c>
      <c r="L18" s="40">
        <v>8.6099999999999996E-2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1.0000000000000009E-2</v>
      </c>
      <c r="Y18" s="44">
        <f t="shared" si="0"/>
        <v>1.0700000000000001E-2</v>
      </c>
      <c r="Z18" s="44">
        <f t="shared" si="0"/>
        <v>1.2300000000000005E-2</v>
      </c>
      <c r="AA18" s="44">
        <f t="shared" si="0"/>
        <v>1.3999999999999999E-2</v>
      </c>
      <c r="AB18" s="44">
        <f t="shared" si="0"/>
        <v>1.5600000000000003E-2</v>
      </c>
      <c r="AC18" s="44">
        <f t="shared" si="0"/>
        <v>2.2000000000000075E-3</v>
      </c>
      <c r="AD18" s="44">
        <f t="shared" si="0"/>
        <v>6.6000000000000086E-3</v>
      </c>
      <c r="AE18" s="44">
        <f t="shared" si="0"/>
        <v>5.9000000000000025E-3</v>
      </c>
      <c r="AF18" s="44">
        <f t="shared" si="0"/>
        <v>5.2000000000000102E-3</v>
      </c>
      <c r="AG18" s="44">
        <f t="shared" si="0"/>
        <v>4.2999999999999983E-3</v>
      </c>
    </row>
    <row r="19" spans="2:33" x14ac:dyDescent="0.2">
      <c r="B19" s="13" t="s">
        <v>45</v>
      </c>
      <c r="C19" s="38">
        <v>0.12479999999999999</v>
      </c>
      <c r="D19" s="39">
        <v>0.1222</v>
      </c>
      <c r="E19" s="39">
        <v>0.1193</v>
      </c>
      <c r="F19" s="39">
        <v>0.1169</v>
      </c>
      <c r="G19" s="40">
        <v>0.1106</v>
      </c>
      <c r="H19" s="39">
        <v>8.8599999999999998E-2</v>
      </c>
      <c r="I19" s="39">
        <v>8.3400000000000002E-2</v>
      </c>
      <c r="J19" s="39">
        <v>7.6999999999999999E-2</v>
      </c>
      <c r="K19" s="39">
        <v>7.2499999999999995E-2</v>
      </c>
      <c r="L19" s="40">
        <v>6.5199999999999994E-2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1.8499999999999989E-2</v>
      </c>
      <c r="Y19" s="44">
        <f t="shared" si="0"/>
        <v>1.7399999999999999E-2</v>
      </c>
      <c r="Z19" s="44">
        <f t="shared" si="0"/>
        <v>1.5899999999999997E-2</v>
      </c>
      <c r="AA19" s="44">
        <f t="shared" si="0"/>
        <v>1.2900000000000009E-2</v>
      </c>
      <c r="AB19" s="44">
        <f t="shared" si="0"/>
        <v>1.0200000000000001E-2</v>
      </c>
      <c r="AC19" s="44">
        <f t="shared" si="0"/>
        <v>-6.1000000000000082E-3</v>
      </c>
      <c r="AD19" s="44">
        <f t="shared" si="0"/>
        <v>2.7000000000000079E-3</v>
      </c>
      <c r="AE19" s="44">
        <f t="shared" si="0"/>
        <v>3.7999999999999978E-3</v>
      </c>
      <c r="AF19" s="44">
        <f t="shared" si="0"/>
        <v>5.6999999999999967E-3</v>
      </c>
      <c r="AG19" s="44">
        <f t="shared" si="0"/>
        <v>7.0999999999999952E-3</v>
      </c>
    </row>
    <row r="20" spans="2:33" x14ac:dyDescent="0.2">
      <c r="B20" s="13" t="s">
        <v>17</v>
      </c>
      <c r="C20" s="14">
        <v>2.4900000000000002</v>
      </c>
      <c r="D20" s="2">
        <v>2.4500000000000002</v>
      </c>
      <c r="E20" s="2">
        <v>2.42</v>
      </c>
      <c r="F20" s="2">
        <v>2.42</v>
      </c>
      <c r="G20" s="15">
        <v>2.33</v>
      </c>
      <c r="H20" s="2">
        <v>0.87</v>
      </c>
      <c r="I20" s="2">
        <v>1.72</v>
      </c>
      <c r="J20" s="2">
        <v>1.55</v>
      </c>
      <c r="K20" s="2">
        <v>1.43</v>
      </c>
      <c r="L20" s="15">
        <v>1.26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0.42000000000000037</v>
      </c>
      <c r="Y20" s="44">
        <f t="shared" si="1"/>
        <v>0.4700000000000002</v>
      </c>
      <c r="Z20" s="44">
        <f t="shared" si="1"/>
        <v>0.54999999999999982</v>
      </c>
      <c r="AA20" s="44">
        <f t="shared" si="1"/>
        <v>0.60999999999999988</v>
      </c>
      <c r="AB20" s="44">
        <f t="shared" si="1"/>
        <v>0.66000000000000014</v>
      </c>
      <c r="AC20" s="44">
        <f t="shared" si="1"/>
        <v>-1</v>
      </c>
      <c r="AD20" s="44">
        <f t="shared" si="1"/>
        <v>0.1399999999999999</v>
      </c>
      <c r="AE20" s="44">
        <f t="shared" si="1"/>
        <v>0.15000000000000013</v>
      </c>
      <c r="AF20" s="44">
        <f t="shared" si="1"/>
        <v>0.17999999999999994</v>
      </c>
      <c r="AG20" s="44">
        <f t="shared" si="1"/>
        <v>0.18999999999999995</v>
      </c>
    </row>
    <row r="21" spans="2:33" x14ac:dyDescent="0.2">
      <c r="B21" s="24" t="s">
        <v>18</v>
      </c>
      <c r="C21" s="25">
        <v>5.0099999999999999E-2</v>
      </c>
      <c r="D21" s="26">
        <v>0.05</v>
      </c>
      <c r="E21" s="26">
        <v>4.9299999999999997E-2</v>
      </c>
      <c r="F21" s="26">
        <v>4.8399999999999999E-2</v>
      </c>
      <c r="G21" s="27">
        <v>4.7399999999999998E-2</v>
      </c>
      <c r="H21" s="26">
        <v>0.1019</v>
      </c>
      <c r="I21" s="26">
        <v>4.8599999999999997E-2</v>
      </c>
      <c r="J21" s="26">
        <v>4.9799999999999997E-2</v>
      </c>
      <c r="K21" s="26">
        <v>5.0599999999999999E-2</v>
      </c>
      <c r="L21" s="27">
        <v>5.1799999999999999E-2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-1.3000000000000025E-3</v>
      </c>
      <c r="Y21" s="44">
        <f t="shared" si="1"/>
        <v>-2.8999999999999998E-3</v>
      </c>
      <c r="Z21" s="44">
        <f t="shared" si="1"/>
        <v>-6.0000000000000053E-3</v>
      </c>
      <c r="AA21" s="44">
        <f t="shared" si="1"/>
        <v>-9.1000000000000039E-3</v>
      </c>
      <c r="AB21" s="44">
        <f t="shared" si="1"/>
        <v>-1.2799999999999999E-2</v>
      </c>
      <c r="AC21" s="44">
        <f t="shared" si="1"/>
        <v>5.1200000000000002E-2</v>
      </c>
      <c r="AD21" s="44">
        <f t="shared" si="1"/>
        <v>-2.3999999999999994E-3</v>
      </c>
      <c r="AE21" s="44">
        <f t="shared" si="1"/>
        <v>-2.5000000000000022E-3</v>
      </c>
      <c r="AF21" s="44">
        <f t="shared" si="1"/>
        <v>-2.5999999999999981E-3</v>
      </c>
      <c r="AG21" s="44">
        <f t="shared" si="1"/>
        <v>-2.3000000000000034E-3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3.05</v>
      </c>
      <c r="D4" s="2">
        <v>2.96</v>
      </c>
      <c r="E4" s="2">
        <v>2.93</v>
      </c>
      <c r="F4" s="2">
        <v>2.95</v>
      </c>
      <c r="G4" s="15">
        <v>2.98</v>
      </c>
      <c r="H4" s="2">
        <v>3.63</v>
      </c>
      <c r="I4" s="2">
        <v>3.71</v>
      </c>
      <c r="J4" s="2">
        <v>3.65</v>
      </c>
      <c r="K4" s="2">
        <v>3.55</v>
      </c>
      <c r="L4" s="15">
        <v>3.43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-0.26000000000000023</v>
      </c>
      <c r="Y4" s="44">
        <f t="shared" ref="Y4:AG19" si="0">D4-N4</f>
        <v>-0.28000000000000025</v>
      </c>
      <c r="Z4" s="44">
        <f t="shared" si="0"/>
        <v>-0.25</v>
      </c>
      <c r="AA4" s="44">
        <f t="shared" si="0"/>
        <v>-0.19999999999999973</v>
      </c>
      <c r="AB4" s="44">
        <f t="shared" si="0"/>
        <v>-0.14000000000000012</v>
      </c>
      <c r="AC4" s="44">
        <f t="shared" si="0"/>
        <v>0.19999999999999973</v>
      </c>
      <c r="AD4" s="44">
        <f t="shared" si="0"/>
        <v>0.2799999999999998</v>
      </c>
      <c r="AE4" s="44">
        <f t="shared" si="0"/>
        <v>0.29000000000000004</v>
      </c>
      <c r="AF4" s="44">
        <f t="shared" si="0"/>
        <v>0.25999999999999979</v>
      </c>
      <c r="AG4" s="44">
        <f>L4-V4</f>
        <v>0.22999999999999998</v>
      </c>
    </row>
    <row r="5" spans="2:33" x14ac:dyDescent="0.2">
      <c r="B5" s="13" t="s">
        <v>9</v>
      </c>
      <c r="C5" s="14">
        <v>3.36</v>
      </c>
      <c r="D5" s="2">
        <v>3.27</v>
      </c>
      <c r="E5" s="2">
        <v>3.25</v>
      </c>
      <c r="F5" s="2">
        <v>3.3</v>
      </c>
      <c r="G5" s="15">
        <v>3.35</v>
      </c>
      <c r="H5" s="2">
        <v>4.0999999999999996</v>
      </c>
      <c r="I5" s="2">
        <v>4.21</v>
      </c>
      <c r="J5" s="2">
        <v>4.1500000000000004</v>
      </c>
      <c r="K5" s="2">
        <v>4.05</v>
      </c>
      <c r="L5" s="15">
        <v>3.92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-0.29000000000000004</v>
      </c>
      <c r="Y5" s="44">
        <f t="shared" si="0"/>
        <v>-0.31000000000000005</v>
      </c>
      <c r="Z5" s="44">
        <f t="shared" si="0"/>
        <v>-0.2799999999999998</v>
      </c>
      <c r="AA5" s="44">
        <f t="shared" si="0"/>
        <v>-0.20999999999999996</v>
      </c>
      <c r="AB5" s="44">
        <f t="shared" si="0"/>
        <v>-0.14999999999999991</v>
      </c>
      <c r="AC5" s="44">
        <f t="shared" si="0"/>
        <v>0.22999999999999954</v>
      </c>
      <c r="AD5" s="44">
        <f t="shared" si="0"/>
        <v>0.31999999999999984</v>
      </c>
      <c r="AE5" s="44">
        <f t="shared" si="0"/>
        <v>0.33000000000000052</v>
      </c>
      <c r="AF5" s="44">
        <f t="shared" si="0"/>
        <v>0.30999999999999961</v>
      </c>
      <c r="AG5" s="44">
        <f t="shared" si="0"/>
        <v>0.25999999999999979</v>
      </c>
    </row>
    <row r="6" spans="2:33" x14ac:dyDescent="0.2">
      <c r="B6" s="13" t="s">
        <v>10</v>
      </c>
      <c r="C6" s="14">
        <v>1.27</v>
      </c>
      <c r="D6" s="2">
        <v>1.23</v>
      </c>
      <c r="E6" s="2">
        <v>1.22</v>
      </c>
      <c r="F6" s="2">
        <v>1.22</v>
      </c>
      <c r="G6" s="15">
        <v>1.22</v>
      </c>
      <c r="H6" s="2">
        <v>1.71</v>
      </c>
      <c r="I6" s="2">
        <v>1.76</v>
      </c>
      <c r="J6" s="2">
        <v>1.77</v>
      </c>
      <c r="K6" s="2">
        <v>1.77</v>
      </c>
      <c r="L6" s="15">
        <v>1.76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-0.28000000000000003</v>
      </c>
      <c r="Y6" s="44">
        <f t="shared" si="0"/>
        <v>-0.30000000000000004</v>
      </c>
      <c r="Z6" s="44">
        <f t="shared" si="0"/>
        <v>-0.30000000000000004</v>
      </c>
      <c r="AA6" s="44">
        <f t="shared" si="0"/>
        <v>-0.30000000000000004</v>
      </c>
      <c r="AB6" s="44">
        <f t="shared" si="0"/>
        <v>-0.30000000000000004</v>
      </c>
      <c r="AC6" s="44">
        <f t="shared" si="0"/>
        <v>1.0000000000000009E-2</v>
      </c>
      <c r="AD6" s="44">
        <f t="shared" si="0"/>
        <v>5.0000000000000044E-2</v>
      </c>
      <c r="AE6" s="44">
        <f t="shared" si="0"/>
        <v>5.0000000000000044E-2</v>
      </c>
      <c r="AF6" s="44">
        <f t="shared" si="0"/>
        <v>6.0000000000000053E-2</v>
      </c>
      <c r="AG6" s="44">
        <f t="shared" si="0"/>
        <v>5.0000000000000044E-2</v>
      </c>
    </row>
    <row r="7" spans="2:33" x14ac:dyDescent="0.2">
      <c r="B7" s="13" t="s">
        <v>46</v>
      </c>
      <c r="C7" s="14">
        <v>1.76</v>
      </c>
      <c r="D7" s="2">
        <v>1.72</v>
      </c>
      <c r="E7" s="2">
        <v>1.71</v>
      </c>
      <c r="F7" s="2">
        <v>1.73</v>
      </c>
      <c r="G7" s="15">
        <v>1.75</v>
      </c>
      <c r="H7" s="2">
        <v>2.2799999999999998</v>
      </c>
      <c r="I7" s="2">
        <v>2.34</v>
      </c>
      <c r="J7" s="2">
        <v>2.35</v>
      </c>
      <c r="K7" s="2">
        <v>2.35</v>
      </c>
      <c r="L7" s="15">
        <v>2.34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-0.26</v>
      </c>
      <c r="Y7" s="44">
        <f t="shared" si="0"/>
        <v>-0.27</v>
      </c>
      <c r="Z7" s="44">
        <f t="shared" si="0"/>
        <v>-0.27</v>
      </c>
      <c r="AA7" s="44">
        <f t="shared" si="0"/>
        <v>-0.26</v>
      </c>
      <c r="AB7" s="44">
        <f t="shared" si="0"/>
        <v>-0.25</v>
      </c>
      <c r="AC7" s="44">
        <f t="shared" si="0"/>
        <v>2.9999999999999805E-2</v>
      </c>
      <c r="AD7" s="44">
        <f t="shared" si="0"/>
        <v>6.999999999999984E-2</v>
      </c>
      <c r="AE7" s="44">
        <f t="shared" si="0"/>
        <v>8.0000000000000071E-2</v>
      </c>
      <c r="AF7" s="44">
        <f t="shared" si="0"/>
        <v>8.0000000000000071E-2</v>
      </c>
      <c r="AG7" s="44">
        <f t="shared" si="0"/>
        <v>6.0000000000000053E-2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0.1047</v>
      </c>
      <c r="D9" s="37">
        <v>9.7699999999999995E-2</v>
      </c>
      <c r="E9" s="37">
        <v>9.3799999999999994E-2</v>
      </c>
      <c r="F9" s="37">
        <v>9.11E-2</v>
      </c>
      <c r="G9" s="43">
        <v>8.7800000000000003E-2</v>
      </c>
      <c r="H9" s="37">
        <v>0.115</v>
      </c>
      <c r="I9" s="37">
        <v>0.1145</v>
      </c>
      <c r="J9" s="37">
        <v>0.1062</v>
      </c>
      <c r="K9" s="37">
        <v>0.1008</v>
      </c>
      <c r="L9" s="43">
        <v>9.3700000000000006E-2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-1.3899999999999996E-2</v>
      </c>
      <c r="Y9" s="44">
        <f t="shared" si="0"/>
        <v>-1.390000000000001E-2</v>
      </c>
      <c r="Z9" s="44">
        <f t="shared" si="0"/>
        <v>-1.0200000000000001E-2</v>
      </c>
      <c r="AA9" s="44">
        <f t="shared" si="0"/>
        <v>-7.0000000000000062E-3</v>
      </c>
      <c r="AB9" s="44">
        <f t="shared" si="0"/>
        <v>-3.5999999999999921E-3</v>
      </c>
      <c r="AC9" s="44">
        <f t="shared" si="0"/>
        <v>1.1300000000000004E-2</v>
      </c>
      <c r="AD9" s="44">
        <f t="shared" si="0"/>
        <v>1.3600000000000001E-2</v>
      </c>
      <c r="AE9" s="44">
        <f t="shared" si="0"/>
        <v>1.1800000000000005E-2</v>
      </c>
      <c r="AF9" s="44">
        <f t="shared" si="0"/>
        <v>1.0400000000000006E-2</v>
      </c>
      <c r="AG9" s="44">
        <f t="shared" si="0"/>
        <v>8.4000000000000047E-3</v>
      </c>
    </row>
    <row r="10" spans="2:33" x14ac:dyDescent="0.2">
      <c r="B10" s="13" t="s">
        <v>12</v>
      </c>
      <c r="C10" s="42">
        <v>7.2400000000000006E-2</v>
      </c>
      <c r="D10" s="37">
        <v>6.6100000000000006E-2</v>
      </c>
      <c r="E10" s="37">
        <v>6.2799999999999995E-2</v>
      </c>
      <c r="F10" s="37">
        <v>6.0499999999999998E-2</v>
      </c>
      <c r="G10" s="43">
        <v>5.7599999999999998E-2</v>
      </c>
      <c r="H10" s="37">
        <v>8.1299999999999997E-2</v>
      </c>
      <c r="I10" s="37">
        <v>8.0500000000000002E-2</v>
      </c>
      <c r="J10" s="37">
        <v>7.2700000000000001E-2</v>
      </c>
      <c r="K10" s="37">
        <v>6.7799999999999999E-2</v>
      </c>
      <c r="L10" s="43">
        <v>6.1100000000000002E-2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-1.3499999999999998E-2</v>
      </c>
      <c r="Y10" s="44">
        <f t="shared" si="0"/>
        <v>-1.3399999999999995E-2</v>
      </c>
      <c r="Z10" s="44">
        <f t="shared" si="0"/>
        <v>-9.8000000000000032E-3</v>
      </c>
      <c r="AA10" s="44">
        <f t="shared" si="0"/>
        <v>-6.9000000000000034E-3</v>
      </c>
      <c r="AB10" s="44">
        <f t="shared" si="0"/>
        <v>-3.9000000000000007E-3</v>
      </c>
      <c r="AC10" s="44">
        <f t="shared" si="0"/>
        <v>1.0700000000000001E-2</v>
      </c>
      <c r="AD10" s="44">
        <f t="shared" si="0"/>
        <v>1.2499999999999997E-2</v>
      </c>
      <c r="AE10" s="44">
        <f t="shared" si="0"/>
        <v>1.0599999999999998E-2</v>
      </c>
      <c r="AF10" s="44">
        <f t="shared" si="0"/>
        <v>9.5000000000000015E-3</v>
      </c>
      <c r="AG10" s="44">
        <f t="shared" si="0"/>
        <v>7.4999999999999997E-3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0.61750000000000005</v>
      </c>
      <c r="D12" s="4">
        <v>0.63280000000000003</v>
      </c>
      <c r="E12" s="4">
        <v>0.64429999999999998</v>
      </c>
      <c r="F12" s="4">
        <v>0.65329999999999999</v>
      </c>
      <c r="G12" s="20">
        <v>0.6623</v>
      </c>
      <c r="H12" s="4">
        <v>0.59350000000000003</v>
      </c>
      <c r="I12" s="4">
        <v>0.58819999999999995</v>
      </c>
      <c r="J12" s="4">
        <v>0.59809999999999997</v>
      </c>
      <c r="K12" s="4">
        <v>0.60509999999999997</v>
      </c>
      <c r="L12" s="20">
        <v>0.61380000000000001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6.2000000000000943E-3</v>
      </c>
      <c r="Y12" s="44">
        <f t="shared" si="0"/>
        <v>1.0600000000000054E-2</v>
      </c>
      <c r="Z12" s="44">
        <f t="shared" si="0"/>
        <v>6.0999999999999943E-3</v>
      </c>
      <c r="AA12" s="44">
        <f t="shared" si="0"/>
        <v>9.000000000000119E-4</v>
      </c>
      <c r="AB12" s="44">
        <f t="shared" si="0"/>
        <v>-5.7000000000000384E-3</v>
      </c>
      <c r="AC12" s="44">
        <f t="shared" si="0"/>
        <v>-1.1699999999999933E-2</v>
      </c>
      <c r="AD12" s="44">
        <f t="shared" si="0"/>
        <v>-1.980000000000004E-2</v>
      </c>
      <c r="AE12" s="44">
        <f t="shared" si="0"/>
        <v>-1.980000000000004E-2</v>
      </c>
      <c r="AF12" s="44">
        <f t="shared" si="0"/>
        <v>-1.9299999999999984E-2</v>
      </c>
      <c r="AG12" s="44">
        <f t="shared" si="0"/>
        <v>-1.6800000000000037E-2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0.56999999999999995</v>
      </c>
      <c r="D14" s="2">
        <v>0.52</v>
      </c>
      <c r="E14" s="2">
        <v>0.56999999999999995</v>
      </c>
      <c r="F14" s="2">
        <v>0.62</v>
      </c>
      <c r="G14" s="15">
        <v>0.61</v>
      </c>
      <c r="H14" s="2">
        <v>0.99</v>
      </c>
      <c r="I14" s="2">
        <v>0.93</v>
      </c>
      <c r="J14" s="2">
        <v>0.54</v>
      </c>
      <c r="K14" s="2">
        <v>0.56999999999999995</v>
      </c>
      <c r="L14" s="15">
        <v>0.52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-6.0000000000000053E-2</v>
      </c>
      <c r="Y14" s="44">
        <f t="shared" si="0"/>
        <v>-3.0000000000000027E-2</v>
      </c>
      <c r="Z14" s="44">
        <f t="shared" si="0"/>
        <v>9.9999999999999978E-2</v>
      </c>
      <c r="AA14" s="44">
        <f t="shared" si="0"/>
        <v>0.15000000000000002</v>
      </c>
      <c r="AB14" s="44">
        <f t="shared" si="0"/>
        <v>0.18</v>
      </c>
      <c r="AC14" s="44">
        <f t="shared" si="0"/>
        <v>0.37</v>
      </c>
      <c r="AD14" s="44">
        <f t="shared" si="0"/>
        <v>0.27</v>
      </c>
      <c r="AE14" s="44">
        <f t="shared" si="0"/>
        <v>3.0000000000000027E-2</v>
      </c>
      <c r="AF14" s="44">
        <f t="shared" si="0"/>
        <v>1.9999999999999907E-2</v>
      </c>
      <c r="AG14" s="44">
        <f t="shared" si="0"/>
        <v>-1.0000000000000009E-2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6.05</v>
      </c>
      <c r="D16" s="2">
        <v>6.41</v>
      </c>
      <c r="E16" s="2">
        <v>6.69</v>
      </c>
      <c r="F16" s="2">
        <v>6.94</v>
      </c>
      <c r="G16" s="15">
        <v>7.26</v>
      </c>
      <c r="H16" s="2">
        <v>5.75</v>
      </c>
      <c r="I16" s="2">
        <v>6.04</v>
      </c>
      <c r="J16" s="2">
        <v>6.38</v>
      </c>
      <c r="K16" s="2">
        <v>6.7</v>
      </c>
      <c r="L16" s="15">
        <v>7.13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0.55999999999999961</v>
      </c>
      <c r="Y16" s="44">
        <f t="shared" si="0"/>
        <v>0.62000000000000011</v>
      </c>
      <c r="Z16" s="44">
        <f t="shared" si="0"/>
        <v>0.53000000000000025</v>
      </c>
      <c r="AA16" s="44">
        <f t="shared" si="0"/>
        <v>0.41000000000000014</v>
      </c>
      <c r="AB16" s="44">
        <f t="shared" si="0"/>
        <v>0.26999999999999957</v>
      </c>
      <c r="AC16" s="44">
        <f t="shared" si="0"/>
        <v>-0.46999999999999975</v>
      </c>
      <c r="AD16" s="44">
        <f t="shared" si="0"/>
        <v>-0.65000000000000036</v>
      </c>
      <c r="AE16" s="44">
        <f t="shared" si="0"/>
        <v>-0.66000000000000014</v>
      </c>
      <c r="AF16" s="44">
        <f t="shared" si="0"/>
        <v>-0.63999999999999968</v>
      </c>
      <c r="AG16" s="44">
        <f t="shared" si="0"/>
        <v>-0.58000000000000007</v>
      </c>
    </row>
    <row r="17" spans="2:33" x14ac:dyDescent="0.2">
      <c r="B17" s="13" t="s">
        <v>16</v>
      </c>
      <c r="C17" s="14">
        <v>3.75</v>
      </c>
      <c r="D17" s="2">
        <v>3.72</v>
      </c>
      <c r="E17" s="2">
        <v>3.69</v>
      </c>
      <c r="F17" s="2">
        <v>3.68</v>
      </c>
      <c r="G17" s="15">
        <v>3.7</v>
      </c>
      <c r="H17" s="2">
        <v>3.94</v>
      </c>
      <c r="I17" s="2">
        <v>4.2300000000000004</v>
      </c>
      <c r="J17" s="2">
        <v>4.29</v>
      </c>
      <c r="K17" s="2">
        <v>4.38</v>
      </c>
      <c r="L17" s="15">
        <v>4.49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0.25999999999999979</v>
      </c>
      <c r="Y17" s="44">
        <f t="shared" si="0"/>
        <v>0.21000000000000041</v>
      </c>
      <c r="Z17" s="44">
        <f t="shared" si="0"/>
        <v>0.19999999999999973</v>
      </c>
      <c r="AA17" s="44">
        <f t="shared" si="0"/>
        <v>0.20000000000000018</v>
      </c>
      <c r="AB17" s="44">
        <f t="shared" si="0"/>
        <v>0.2200000000000002</v>
      </c>
      <c r="AC17" s="44">
        <f t="shared" si="0"/>
        <v>-0.11999999999999966</v>
      </c>
      <c r="AD17" s="44">
        <f t="shared" si="0"/>
        <v>-7.9999999999999183E-2</v>
      </c>
      <c r="AE17" s="44">
        <f t="shared" si="0"/>
        <v>-5.9999999999999609E-2</v>
      </c>
      <c r="AF17" s="44">
        <f t="shared" si="0"/>
        <v>-3.0000000000000249E-2</v>
      </c>
      <c r="AG17" s="44">
        <f t="shared" si="0"/>
        <v>-2.9999999999999361E-2</v>
      </c>
    </row>
    <row r="18" spans="2:33" x14ac:dyDescent="0.2">
      <c r="B18" s="13" t="s">
        <v>44</v>
      </c>
      <c r="C18" s="38">
        <v>0.10199999999999999</v>
      </c>
      <c r="D18" s="39">
        <v>9.8599999999999993E-2</v>
      </c>
      <c r="E18" s="39">
        <v>9.6299999999999997E-2</v>
      </c>
      <c r="F18" s="39">
        <v>9.4100000000000003E-2</v>
      </c>
      <c r="G18" s="40">
        <v>9.1200000000000003E-2</v>
      </c>
      <c r="H18" s="39">
        <v>0.1032</v>
      </c>
      <c r="I18" s="39">
        <v>9.7500000000000003E-2</v>
      </c>
      <c r="J18" s="39">
        <v>9.3700000000000006E-2</v>
      </c>
      <c r="K18" s="39">
        <v>9.0300000000000005E-2</v>
      </c>
      <c r="L18" s="40">
        <v>8.6099999999999996E-2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-9.3000000000000027E-3</v>
      </c>
      <c r="Y18" s="44">
        <f t="shared" si="0"/>
        <v>-8.9000000000000051E-3</v>
      </c>
      <c r="Z18" s="44">
        <f t="shared" si="0"/>
        <v>-7.4000000000000038E-3</v>
      </c>
      <c r="AA18" s="44">
        <f t="shared" si="0"/>
        <v>-5.7999999999999996E-3</v>
      </c>
      <c r="AB18" s="44">
        <f t="shared" si="0"/>
        <v>-4.2999999999999983E-3</v>
      </c>
      <c r="AC18" s="44">
        <f t="shared" si="0"/>
        <v>5.9000000000000025E-3</v>
      </c>
      <c r="AD18" s="44">
        <f t="shared" si="0"/>
        <v>6.6000000000000086E-3</v>
      </c>
      <c r="AE18" s="44">
        <f t="shared" si="0"/>
        <v>5.9000000000000025E-3</v>
      </c>
      <c r="AF18" s="44">
        <f t="shared" si="0"/>
        <v>5.2000000000000102E-3</v>
      </c>
      <c r="AG18" s="44">
        <f t="shared" si="0"/>
        <v>4.2999999999999983E-3</v>
      </c>
    </row>
    <row r="19" spans="2:33" x14ac:dyDescent="0.2">
      <c r="B19" s="13" t="s">
        <v>45</v>
      </c>
      <c r="C19" s="38">
        <v>8.72E-2</v>
      </c>
      <c r="D19" s="39">
        <v>8.6199999999999999E-2</v>
      </c>
      <c r="E19" s="39">
        <v>8.5300000000000001E-2</v>
      </c>
      <c r="F19" s="39">
        <v>8.5400000000000004E-2</v>
      </c>
      <c r="G19" s="40">
        <v>8.0799999999999997E-2</v>
      </c>
      <c r="H19" s="39">
        <v>9.6100000000000005E-2</v>
      </c>
      <c r="I19" s="39">
        <v>8.3400000000000002E-2</v>
      </c>
      <c r="J19" s="39">
        <v>7.6999999999999999E-2</v>
      </c>
      <c r="K19" s="39">
        <v>7.2499999999999995E-2</v>
      </c>
      <c r="L19" s="40">
        <v>6.5199999999999994E-2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-1.9100000000000006E-2</v>
      </c>
      <c r="Y19" s="44">
        <f t="shared" si="0"/>
        <v>-1.8600000000000005E-2</v>
      </c>
      <c r="Z19" s="44">
        <f t="shared" si="0"/>
        <v>-1.8100000000000005E-2</v>
      </c>
      <c r="AA19" s="44">
        <f t="shared" si="0"/>
        <v>-1.8599999999999992E-2</v>
      </c>
      <c r="AB19" s="44">
        <f t="shared" si="0"/>
        <v>-1.9600000000000006E-2</v>
      </c>
      <c r="AC19" s="44">
        <f t="shared" si="0"/>
        <v>1.3999999999999985E-3</v>
      </c>
      <c r="AD19" s="44">
        <f t="shared" si="0"/>
        <v>2.7000000000000079E-3</v>
      </c>
      <c r="AE19" s="44">
        <f t="shared" si="0"/>
        <v>3.7999999999999978E-3</v>
      </c>
      <c r="AF19" s="44">
        <f t="shared" si="0"/>
        <v>5.6999999999999967E-3</v>
      </c>
      <c r="AG19" s="44">
        <f t="shared" si="0"/>
        <v>7.0999999999999952E-3</v>
      </c>
    </row>
    <row r="20" spans="2:33" x14ac:dyDescent="0.2">
      <c r="B20" s="13" t="s">
        <v>17</v>
      </c>
      <c r="C20" s="14">
        <v>1.67</v>
      </c>
      <c r="D20" s="2">
        <v>1.58</v>
      </c>
      <c r="E20" s="2">
        <v>1.52</v>
      </c>
      <c r="F20" s="2">
        <v>1.48</v>
      </c>
      <c r="G20" s="15">
        <v>1.36</v>
      </c>
      <c r="H20" s="2">
        <v>1.95</v>
      </c>
      <c r="I20" s="2">
        <v>1.72</v>
      </c>
      <c r="J20" s="2">
        <v>1.55</v>
      </c>
      <c r="K20" s="2">
        <v>1.43</v>
      </c>
      <c r="L20" s="15">
        <v>1.26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-0.39999999999999991</v>
      </c>
      <c r="Y20" s="44">
        <f t="shared" si="1"/>
        <v>-0.39999999999999991</v>
      </c>
      <c r="Z20" s="44">
        <f t="shared" si="1"/>
        <v>-0.35000000000000009</v>
      </c>
      <c r="AA20" s="44">
        <f t="shared" si="1"/>
        <v>-0.33000000000000007</v>
      </c>
      <c r="AB20" s="44">
        <f t="shared" si="1"/>
        <v>-0.30999999999999983</v>
      </c>
      <c r="AC20" s="44">
        <f t="shared" si="1"/>
        <v>7.9999999999999849E-2</v>
      </c>
      <c r="AD20" s="44">
        <f t="shared" si="1"/>
        <v>0.1399999999999999</v>
      </c>
      <c r="AE20" s="44">
        <f t="shared" si="1"/>
        <v>0.15000000000000013</v>
      </c>
      <c r="AF20" s="44">
        <f t="shared" si="1"/>
        <v>0.17999999999999994</v>
      </c>
      <c r="AG20" s="44">
        <f t="shared" si="1"/>
        <v>0.18999999999999995</v>
      </c>
    </row>
    <row r="21" spans="2:33" x14ac:dyDescent="0.2">
      <c r="B21" s="24" t="s">
        <v>18</v>
      </c>
      <c r="C21" s="25">
        <v>5.2299999999999999E-2</v>
      </c>
      <c r="D21" s="26">
        <v>5.45E-2</v>
      </c>
      <c r="E21" s="26">
        <v>5.62E-2</v>
      </c>
      <c r="F21" s="26">
        <v>5.7700000000000001E-2</v>
      </c>
      <c r="G21" s="27">
        <v>5.9200000000000003E-2</v>
      </c>
      <c r="H21" s="26">
        <v>4.9200000000000001E-2</v>
      </c>
      <c r="I21" s="26">
        <v>4.8599999999999997E-2</v>
      </c>
      <c r="J21" s="26">
        <v>4.9799999999999997E-2</v>
      </c>
      <c r="K21" s="26">
        <v>5.0599999999999999E-2</v>
      </c>
      <c r="L21" s="27">
        <v>5.1799999999999999E-2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8.9999999999999802E-4</v>
      </c>
      <c r="Y21" s="44">
        <f t="shared" si="1"/>
        <v>1.5999999999999973E-3</v>
      </c>
      <c r="Z21" s="44">
        <f t="shared" si="1"/>
        <v>8.9999999999999802E-4</v>
      </c>
      <c r="AA21" s="44">
        <f t="shared" si="1"/>
        <v>1.9999999999999879E-4</v>
      </c>
      <c r="AB21" s="44">
        <f t="shared" si="1"/>
        <v>-9.9999999999999395E-4</v>
      </c>
      <c r="AC21" s="44">
        <f t="shared" si="1"/>
        <v>-1.5000000000000013E-3</v>
      </c>
      <c r="AD21" s="44">
        <f t="shared" si="1"/>
        <v>-2.3999999999999994E-3</v>
      </c>
      <c r="AE21" s="44">
        <f t="shared" si="1"/>
        <v>-2.5000000000000022E-3</v>
      </c>
      <c r="AF21" s="44">
        <f t="shared" si="1"/>
        <v>-2.5999999999999981E-3</v>
      </c>
      <c r="AG21" s="44">
        <f t="shared" si="1"/>
        <v>-2.3000000000000034E-3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3.31</v>
      </c>
      <c r="D4" s="2">
        <v>3.24</v>
      </c>
      <c r="E4" s="2">
        <v>3.23</v>
      </c>
      <c r="F4" s="2">
        <v>3.26</v>
      </c>
      <c r="G4" s="15">
        <v>3.3</v>
      </c>
      <c r="H4" s="2">
        <v>3.56</v>
      </c>
      <c r="I4" s="2">
        <v>3.63</v>
      </c>
      <c r="J4" s="2">
        <v>3.56</v>
      </c>
      <c r="K4" s="2">
        <v>3.46</v>
      </c>
      <c r="L4" s="15">
        <v>3.35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0</v>
      </c>
      <c r="Y4" s="44">
        <f t="shared" ref="Y4:AG19" si="0">D4-N4</f>
        <v>0</v>
      </c>
      <c r="Z4" s="44">
        <f t="shared" si="0"/>
        <v>4.9999999999999822E-2</v>
      </c>
      <c r="AA4" s="44">
        <f t="shared" si="0"/>
        <v>0.10999999999999988</v>
      </c>
      <c r="AB4" s="44">
        <f t="shared" si="0"/>
        <v>0.17999999999999972</v>
      </c>
      <c r="AC4" s="44">
        <f t="shared" si="0"/>
        <v>0.12999999999999989</v>
      </c>
      <c r="AD4" s="44">
        <f t="shared" si="0"/>
        <v>0.19999999999999973</v>
      </c>
      <c r="AE4" s="44">
        <f t="shared" si="0"/>
        <v>0.20000000000000018</v>
      </c>
      <c r="AF4" s="44">
        <f t="shared" si="0"/>
        <v>0.16999999999999993</v>
      </c>
      <c r="AG4" s="44">
        <f>L4-V4</f>
        <v>0.14999999999999991</v>
      </c>
    </row>
    <row r="5" spans="2:33" x14ac:dyDescent="0.2">
      <c r="B5" s="13" t="s">
        <v>9</v>
      </c>
      <c r="C5" s="14">
        <v>3.65</v>
      </c>
      <c r="D5" s="2">
        <v>3.59</v>
      </c>
      <c r="E5" s="2">
        <v>3.59</v>
      </c>
      <c r="F5" s="2">
        <v>3.64</v>
      </c>
      <c r="G5" s="15">
        <v>3.71</v>
      </c>
      <c r="H5" s="2">
        <v>4.0199999999999996</v>
      </c>
      <c r="I5" s="2">
        <v>4.1100000000000003</v>
      </c>
      <c r="J5" s="2">
        <v>4.05</v>
      </c>
      <c r="K5" s="2">
        <v>3.94</v>
      </c>
      <c r="L5" s="15">
        <v>3.82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0</v>
      </c>
      <c r="Y5" s="44">
        <f t="shared" si="0"/>
        <v>9.9999999999997868E-3</v>
      </c>
      <c r="Z5" s="44">
        <f t="shared" si="0"/>
        <v>6.0000000000000053E-2</v>
      </c>
      <c r="AA5" s="44">
        <f t="shared" si="0"/>
        <v>0.13000000000000034</v>
      </c>
      <c r="AB5" s="44">
        <f t="shared" si="0"/>
        <v>0.20999999999999996</v>
      </c>
      <c r="AC5" s="44">
        <f t="shared" si="0"/>
        <v>0.14999999999999947</v>
      </c>
      <c r="AD5" s="44">
        <f t="shared" si="0"/>
        <v>0.2200000000000002</v>
      </c>
      <c r="AE5" s="44">
        <f t="shared" si="0"/>
        <v>0.22999999999999998</v>
      </c>
      <c r="AF5" s="44">
        <f t="shared" si="0"/>
        <v>0.19999999999999973</v>
      </c>
      <c r="AG5" s="44">
        <f t="shared" si="0"/>
        <v>0.1599999999999997</v>
      </c>
    </row>
    <row r="6" spans="2:33" x14ac:dyDescent="0.2">
      <c r="B6" s="13" t="s">
        <v>10</v>
      </c>
      <c r="C6" s="14">
        <v>1.55</v>
      </c>
      <c r="D6" s="2">
        <v>1.54</v>
      </c>
      <c r="E6" s="2">
        <v>1.54</v>
      </c>
      <c r="F6" s="2">
        <v>1.55</v>
      </c>
      <c r="G6" s="15">
        <v>1.58</v>
      </c>
      <c r="H6" s="2">
        <v>1.71</v>
      </c>
      <c r="I6" s="2">
        <v>1.75</v>
      </c>
      <c r="J6" s="2">
        <v>1.76</v>
      </c>
      <c r="K6" s="2">
        <v>1.75</v>
      </c>
      <c r="L6" s="15">
        <v>1.75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0</v>
      </c>
      <c r="Y6" s="44">
        <f t="shared" si="0"/>
        <v>1.0000000000000009E-2</v>
      </c>
      <c r="Z6" s="44">
        <f t="shared" si="0"/>
        <v>2.0000000000000018E-2</v>
      </c>
      <c r="AA6" s="44">
        <f t="shared" si="0"/>
        <v>3.0000000000000027E-2</v>
      </c>
      <c r="AB6" s="44">
        <f t="shared" si="0"/>
        <v>6.0000000000000053E-2</v>
      </c>
      <c r="AC6" s="44">
        <f t="shared" si="0"/>
        <v>1.0000000000000009E-2</v>
      </c>
      <c r="AD6" s="44">
        <f t="shared" si="0"/>
        <v>4.0000000000000036E-2</v>
      </c>
      <c r="AE6" s="44">
        <f t="shared" si="0"/>
        <v>4.0000000000000036E-2</v>
      </c>
      <c r="AF6" s="44">
        <f t="shared" si="0"/>
        <v>4.0000000000000036E-2</v>
      </c>
      <c r="AG6" s="44">
        <f t="shared" si="0"/>
        <v>4.0000000000000036E-2</v>
      </c>
    </row>
    <row r="7" spans="2:33" x14ac:dyDescent="0.2">
      <c r="B7" s="13" t="s">
        <v>46</v>
      </c>
      <c r="C7" s="14">
        <v>2.02</v>
      </c>
      <c r="D7" s="2">
        <v>2</v>
      </c>
      <c r="E7" s="2">
        <v>2.0099999999999998</v>
      </c>
      <c r="F7" s="2">
        <v>2.04</v>
      </c>
      <c r="G7" s="15">
        <v>2.08</v>
      </c>
      <c r="H7" s="2">
        <v>2.27</v>
      </c>
      <c r="I7" s="2">
        <v>2.33</v>
      </c>
      <c r="J7" s="2">
        <v>2.33</v>
      </c>
      <c r="K7" s="2">
        <v>2.33</v>
      </c>
      <c r="L7" s="15">
        <v>2.3199999999999998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</v>
      </c>
      <c r="Y7" s="44">
        <f t="shared" si="0"/>
        <v>1.0000000000000009E-2</v>
      </c>
      <c r="Z7" s="44">
        <f t="shared" si="0"/>
        <v>2.9999999999999805E-2</v>
      </c>
      <c r="AA7" s="44">
        <f t="shared" si="0"/>
        <v>5.0000000000000044E-2</v>
      </c>
      <c r="AB7" s="44">
        <f t="shared" si="0"/>
        <v>8.0000000000000071E-2</v>
      </c>
      <c r="AC7" s="44">
        <f t="shared" si="0"/>
        <v>2.0000000000000018E-2</v>
      </c>
      <c r="AD7" s="44">
        <f t="shared" si="0"/>
        <v>6.0000000000000053E-2</v>
      </c>
      <c r="AE7" s="44">
        <f t="shared" si="0"/>
        <v>6.0000000000000053E-2</v>
      </c>
      <c r="AF7" s="44">
        <f t="shared" si="0"/>
        <v>6.0000000000000053E-2</v>
      </c>
      <c r="AG7" s="44">
        <f t="shared" si="0"/>
        <v>4.0000000000000036E-2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0.1186</v>
      </c>
      <c r="D9" s="37">
        <v>0.112</v>
      </c>
      <c r="E9" s="37">
        <v>0.1081</v>
      </c>
      <c r="F9" s="37">
        <v>0.10489999999999999</v>
      </c>
      <c r="G9" s="43">
        <v>0.1014</v>
      </c>
      <c r="H9" s="37">
        <v>0.1116</v>
      </c>
      <c r="I9" s="37">
        <v>0.1104</v>
      </c>
      <c r="J9" s="37">
        <v>0.1022</v>
      </c>
      <c r="K9" s="37">
        <v>9.7000000000000003E-2</v>
      </c>
      <c r="L9" s="43">
        <v>9.0499999999999997E-2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0</v>
      </c>
      <c r="Y9" s="44">
        <f t="shared" si="0"/>
        <v>3.9999999999999758E-4</v>
      </c>
      <c r="Z9" s="44">
        <f t="shared" si="0"/>
        <v>4.1000000000000064E-3</v>
      </c>
      <c r="AA9" s="44">
        <f t="shared" si="0"/>
        <v>6.7999999999999866E-3</v>
      </c>
      <c r="AB9" s="44">
        <f t="shared" si="0"/>
        <v>1.0000000000000009E-2</v>
      </c>
      <c r="AC9" s="44">
        <f t="shared" si="0"/>
        <v>7.9000000000000042E-3</v>
      </c>
      <c r="AD9" s="44">
        <f t="shared" si="0"/>
        <v>9.4999999999999946E-3</v>
      </c>
      <c r="AE9" s="44">
        <f t="shared" si="0"/>
        <v>7.8000000000000014E-3</v>
      </c>
      <c r="AF9" s="44">
        <f t="shared" si="0"/>
        <v>6.6000000000000086E-3</v>
      </c>
      <c r="AG9" s="44">
        <f t="shared" si="0"/>
        <v>5.1999999999999963E-3</v>
      </c>
    </row>
    <row r="10" spans="2:33" x14ac:dyDescent="0.2">
      <c r="B10" s="13" t="s">
        <v>12</v>
      </c>
      <c r="C10" s="42">
        <v>8.5900000000000004E-2</v>
      </c>
      <c r="D10" s="37">
        <v>7.9899999999999999E-2</v>
      </c>
      <c r="E10" s="37">
        <v>7.6300000000000007E-2</v>
      </c>
      <c r="F10" s="37">
        <v>7.3400000000000007E-2</v>
      </c>
      <c r="G10" s="43">
        <v>7.0199999999999999E-2</v>
      </c>
      <c r="H10" s="37">
        <v>7.8E-2</v>
      </c>
      <c r="I10" s="37">
        <v>7.6600000000000001E-2</v>
      </c>
      <c r="J10" s="37">
        <v>6.9000000000000006E-2</v>
      </c>
      <c r="K10" s="37">
        <v>6.4199999999999993E-2</v>
      </c>
      <c r="L10" s="43">
        <v>5.8200000000000002E-2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0</v>
      </c>
      <c r="Y10" s="44">
        <f t="shared" si="0"/>
        <v>3.9999999999999758E-4</v>
      </c>
      <c r="Z10" s="44">
        <f t="shared" si="0"/>
        <v>3.7000000000000088E-3</v>
      </c>
      <c r="AA10" s="44">
        <f t="shared" si="0"/>
        <v>6.0000000000000053E-3</v>
      </c>
      <c r="AB10" s="44">
        <f t="shared" si="0"/>
        <v>8.6999999999999994E-3</v>
      </c>
      <c r="AC10" s="44">
        <f t="shared" si="0"/>
        <v>7.4000000000000038E-3</v>
      </c>
      <c r="AD10" s="44">
        <f t="shared" si="0"/>
        <v>8.5999999999999965E-3</v>
      </c>
      <c r="AE10" s="44">
        <f t="shared" si="0"/>
        <v>6.9000000000000034E-3</v>
      </c>
      <c r="AF10" s="44">
        <f t="shared" si="0"/>
        <v>5.8999999999999955E-3</v>
      </c>
      <c r="AG10" s="44">
        <f t="shared" si="0"/>
        <v>4.5999999999999999E-3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0.61129999999999995</v>
      </c>
      <c r="D12" s="4">
        <v>0.62129999999999996</v>
      </c>
      <c r="E12" s="4">
        <v>0.629</v>
      </c>
      <c r="F12" s="4">
        <v>0.6351</v>
      </c>
      <c r="G12" s="20">
        <v>0.64100000000000001</v>
      </c>
      <c r="H12" s="4">
        <v>0.59519999999999995</v>
      </c>
      <c r="I12" s="4">
        <v>0.5917</v>
      </c>
      <c r="J12" s="4">
        <v>0.60260000000000002</v>
      </c>
      <c r="K12" s="4">
        <v>0.61050000000000004</v>
      </c>
      <c r="L12" s="20">
        <v>0.61899999999999999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0</v>
      </c>
      <c r="Y12" s="44">
        <f t="shared" si="0"/>
        <v>-9.000000000000119E-4</v>
      </c>
      <c r="Z12" s="44">
        <f t="shared" si="0"/>
        <v>-9.199999999999986E-3</v>
      </c>
      <c r="AA12" s="44">
        <f t="shared" si="0"/>
        <v>-1.7299999999999982E-2</v>
      </c>
      <c r="AB12" s="44">
        <f t="shared" si="0"/>
        <v>-2.7000000000000024E-2</v>
      </c>
      <c r="AC12" s="44">
        <f t="shared" si="0"/>
        <v>-1.0000000000000009E-2</v>
      </c>
      <c r="AD12" s="44">
        <f t="shared" si="0"/>
        <v>-1.6299999999999981E-2</v>
      </c>
      <c r="AE12" s="44">
        <f t="shared" si="0"/>
        <v>-1.529999999999998E-2</v>
      </c>
      <c r="AF12" s="44">
        <f t="shared" si="0"/>
        <v>-1.3899999999999912E-2</v>
      </c>
      <c r="AG12" s="44">
        <f t="shared" si="0"/>
        <v>-1.1600000000000055E-2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0.63</v>
      </c>
      <c r="D14" s="2">
        <v>0.56999999999999995</v>
      </c>
      <c r="E14" s="2">
        <v>0.59</v>
      </c>
      <c r="F14" s="2">
        <v>0.61</v>
      </c>
      <c r="G14" s="15">
        <v>0.61</v>
      </c>
      <c r="H14" s="2">
        <v>0.92</v>
      </c>
      <c r="I14" s="2">
        <v>0.86</v>
      </c>
      <c r="J14" s="2">
        <v>0.52</v>
      </c>
      <c r="K14" s="2">
        <v>0.55000000000000004</v>
      </c>
      <c r="L14" s="15">
        <v>0.51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0</v>
      </c>
      <c r="Y14" s="44">
        <f t="shared" si="0"/>
        <v>1.9999999999999907E-2</v>
      </c>
      <c r="Z14" s="44">
        <f t="shared" si="0"/>
        <v>0.12</v>
      </c>
      <c r="AA14" s="44">
        <f t="shared" si="0"/>
        <v>0.14000000000000001</v>
      </c>
      <c r="AB14" s="44">
        <f t="shared" si="0"/>
        <v>0.18</v>
      </c>
      <c r="AC14" s="44">
        <f t="shared" si="0"/>
        <v>0.30000000000000004</v>
      </c>
      <c r="AD14" s="44">
        <f t="shared" si="0"/>
        <v>0.19999999999999996</v>
      </c>
      <c r="AE14" s="44">
        <f t="shared" si="0"/>
        <v>1.0000000000000009E-2</v>
      </c>
      <c r="AF14" s="44">
        <f t="shared" si="0"/>
        <v>0</v>
      </c>
      <c r="AG14" s="44">
        <f t="shared" si="0"/>
        <v>-2.0000000000000018E-2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5.49</v>
      </c>
      <c r="D16" s="2">
        <v>5.77</v>
      </c>
      <c r="E16" s="2">
        <v>6</v>
      </c>
      <c r="F16" s="2">
        <v>6.23</v>
      </c>
      <c r="G16" s="15">
        <v>6.5</v>
      </c>
      <c r="H16" s="2">
        <v>5.98</v>
      </c>
      <c r="I16" s="2">
        <v>6.23</v>
      </c>
      <c r="J16" s="2">
        <v>6.6</v>
      </c>
      <c r="K16" s="2">
        <v>6.93</v>
      </c>
      <c r="L16" s="15">
        <v>7.35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0</v>
      </c>
      <c r="Y16" s="44">
        <f t="shared" si="0"/>
        <v>-2.0000000000000462E-2</v>
      </c>
      <c r="Z16" s="44">
        <f t="shared" si="0"/>
        <v>-0.16000000000000014</v>
      </c>
      <c r="AA16" s="44">
        <f t="shared" si="0"/>
        <v>-0.29999999999999982</v>
      </c>
      <c r="AB16" s="44">
        <f t="shared" si="0"/>
        <v>-0.49000000000000021</v>
      </c>
      <c r="AC16" s="44">
        <f t="shared" si="0"/>
        <v>-0.23999999999999932</v>
      </c>
      <c r="AD16" s="44">
        <f t="shared" si="0"/>
        <v>-0.45999999999999996</v>
      </c>
      <c r="AE16" s="44">
        <f t="shared" si="0"/>
        <v>-0.44000000000000039</v>
      </c>
      <c r="AF16" s="44">
        <f t="shared" si="0"/>
        <v>-0.41000000000000014</v>
      </c>
      <c r="AG16" s="44">
        <f t="shared" si="0"/>
        <v>-0.36000000000000032</v>
      </c>
    </row>
    <row r="17" spans="2:33" x14ac:dyDescent="0.2">
      <c r="B17" s="13" t="s">
        <v>16</v>
      </c>
      <c r="C17" s="14">
        <v>3.49</v>
      </c>
      <c r="D17" s="2">
        <v>3.52</v>
      </c>
      <c r="E17" s="2">
        <v>3.54</v>
      </c>
      <c r="F17" s="2">
        <v>3.58</v>
      </c>
      <c r="G17" s="15">
        <v>3.64</v>
      </c>
      <c r="H17" s="2">
        <v>4.07</v>
      </c>
      <c r="I17" s="2">
        <v>4.3</v>
      </c>
      <c r="J17" s="2">
        <v>4.3499999999999996</v>
      </c>
      <c r="K17" s="2">
        <v>4.42</v>
      </c>
      <c r="L17" s="15">
        <v>4.5199999999999996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0</v>
      </c>
      <c r="Y17" s="44">
        <f t="shared" si="0"/>
        <v>1.0000000000000231E-2</v>
      </c>
      <c r="Z17" s="44">
        <f t="shared" si="0"/>
        <v>4.9999999999999822E-2</v>
      </c>
      <c r="AA17" s="44">
        <f t="shared" si="0"/>
        <v>0.10000000000000009</v>
      </c>
      <c r="AB17" s="44">
        <f t="shared" si="0"/>
        <v>0.16000000000000014</v>
      </c>
      <c r="AC17" s="44">
        <f t="shared" si="0"/>
        <v>1.0000000000000675E-2</v>
      </c>
      <c r="AD17" s="44">
        <f t="shared" si="0"/>
        <v>-9.9999999999997868E-3</v>
      </c>
      <c r="AE17" s="44">
        <f t="shared" si="0"/>
        <v>0</v>
      </c>
      <c r="AF17" s="44">
        <f t="shared" si="0"/>
        <v>9.9999999999997868E-3</v>
      </c>
      <c r="AG17" s="44">
        <f t="shared" si="0"/>
        <v>0</v>
      </c>
    </row>
    <row r="18" spans="2:33" x14ac:dyDescent="0.2">
      <c r="B18" s="13" t="s">
        <v>44</v>
      </c>
      <c r="C18" s="38">
        <v>0.1113</v>
      </c>
      <c r="D18" s="39">
        <v>0.1076</v>
      </c>
      <c r="E18" s="39">
        <v>0.1048</v>
      </c>
      <c r="F18" s="39">
        <v>0.10199999999999999</v>
      </c>
      <c r="G18" s="40">
        <v>9.8599999999999993E-2</v>
      </c>
      <c r="H18" s="39">
        <v>9.9500000000000005E-2</v>
      </c>
      <c r="I18" s="39">
        <v>9.5000000000000001E-2</v>
      </c>
      <c r="J18" s="39">
        <v>9.1399999999999995E-2</v>
      </c>
      <c r="K18" s="39">
        <v>8.8099999999999998E-2</v>
      </c>
      <c r="L18" s="40">
        <v>8.43E-2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0</v>
      </c>
      <c r="Y18" s="44">
        <f t="shared" si="0"/>
        <v>1.0000000000000286E-4</v>
      </c>
      <c r="Z18" s="44">
        <f t="shared" si="0"/>
        <v>1.1000000000000038E-3</v>
      </c>
      <c r="AA18" s="44">
        <f t="shared" si="0"/>
        <v>2.0999999999999908E-3</v>
      </c>
      <c r="AB18" s="44">
        <f t="shared" si="0"/>
        <v>3.0999999999999917E-3</v>
      </c>
      <c r="AC18" s="44">
        <f t="shared" si="0"/>
        <v>2.2000000000000075E-3</v>
      </c>
      <c r="AD18" s="44">
        <f t="shared" si="0"/>
        <v>4.1000000000000064E-3</v>
      </c>
      <c r="AE18" s="44">
        <f t="shared" si="0"/>
        <v>3.5999999999999921E-3</v>
      </c>
      <c r="AF18" s="44">
        <f t="shared" si="0"/>
        <v>3.0000000000000027E-3</v>
      </c>
      <c r="AG18" s="44">
        <f t="shared" si="0"/>
        <v>2.5000000000000022E-3</v>
      </c>
    </row>
    <row r="19" spans="2:33" x14ac:dyDescent="0.2">
      <c r="B19" s="13" t="s">
        <v>45</v>
      </c>
      <c r="C19" s="38">
        <v>0.10639999999999999</v>
      </c>
      <c r="D19" s="39">
        <v>0.1052</v>
      </c>
      <c r="E19" s="39">
        <v>0.10390000000000001</v>
      </c>
      <c r="F19" s="39">
        <v>0.1036</v>
      </c>
      <c r="G19" s="40">
        <v>9.9299999999999999E-2</v>
      </c>
      <c r="H19" s="39">
        <v>9.3600000000000003E-2</v>
      </c>
      <c r="I19" s="39">
        <v>8.3900000000000002E-2</v>
      </c>
      <c r="J19" s="39">
        <v>7.8100000000000003E-2</v>
      </c>
      <c r="K19" s="39">
        <v>7.4099999999999999E-2</v>
      </c>
      <c r="L19" s="40">
        <v>6.7500000000000004E-2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9.9999999999988987E-5</v>
      </c>
      <c r="Y19" s="44">
        <f t="shared" si="0"/>
        <v>3.9999999999999758E-4</v>
      </c>
      <c r="Z19" s="44">
        <f t="shared" si="0"/>
        <v>5.0000000000000044E-4</v>
      </c>
      <c r="AA19" s="44">
        <f t="shared" si="0"/>
        <v>-3.9999999999999758E-4</v>
      </c>
      <c r="AB19" s="44">
        <f t="shared" si="0"/>
        <v>-1.1000000000000038E-3</v>
      </c>
      <c r="AC19" s="44">
        <f t="shared" si="0"/>
        <v>-1.1000000000000038E-3</v>
      </c>
      <c r="AD19" s="44">
        <f t="shared" si="0"/>
        <v>3.2000000000000084E-3</v>
      </c>
      <c r="AE19" s="44">
        <f t="shared" si="0"/>
        <v>4.9000000000000016E-3</v>
      </c>
      <c r="AF19" s="44">
        <f t="shared" si="0"/>
        <v>7.3000000000000009E-3</v>
      </c>
      <c r="AG19" s="44">
        <f t="shared" si="0"/>
        <v>9.4000000000000056E-3</v>
      </c>
    </row>
    <row r="20" spans="2:33" x14ac:dyDescent="0.2">
      <c r="B20" s="13" t="s">
        <v>17</v>
      </c>
      <c r="C20" s="14">
        <v>2.0699999999999998</v>
      </c>
      <c r="D20" s="2">
        <v>1.99</v>
      </c>
      <c r="E20" s="2">
        <v>1.93</v>
      </c>
      <c r="F20" s="2">
        <v>1.89</v>
      </c>
      <c r="G20" s="15">
        <v>1.78</v>
      </c>
      <c r="H20" s="2">
        <v>1.89</v>
      </c>
      <c r="I20" s="2">
        <v>1.71</v>
      </c>
      <c r="J20" s="2">
        <v>1.55</v>
      </c>
      <c r="K20" s="2">
        <v>1.44</v>
      </c>
      <c r="L20" s="15">
        <v>1.29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0</v>
      </c>
      <c r="Y20" s="44">
        <f t="shared" si="1"/>
        <v>1.0000000000000009E-2</v>
      </c>
      <c r="Z20" s="44">
        <f t="shared" si="1"/>
        <v>5.9999999999999831E-2</v>
      </c>
      <c r="AA20" s="44">
        <f t="shared" si="1"/>
        <v>7.9999999999999849E-2</v>
      </c>
      <c r="AB20" s="44">
        <f t="shared" si="1"/>
        <v>0.1100000000000001</v>
      </c>
      <c r="AC20" s="44">
        <f t="shared" si="1"/>
        <v>1.9999999999999796E-2</v>
      </c>
      <c r="AD20" s="44">
        <f t="shared" si="1"/>
        <v>0.12999999999999989</v>
      </c>
      <c r="AE20" s="44">
        <f t="shared" si="1"/>
        <v>0.15000000000000013</v>
      </c>
      <c r="AF20" s="44">
        <f t="shared" si="1"/>
        <v>0.18999999999999995</v>
      </c>
      <c r="AG20" s="44">
        <f t="shared" si="1"/>
        <v>0.21999999999999997</v>
      </c>
    </row>
    <row r="21" spans="2:33" x14ac:dyDescent="0.2">
      <c r="B21" s="24" t="s">
        <v>18</v>
      </c>
      <c r="C21" s="25">
        <v>5.1400000000000001E-2</v>
      </c>
      <c r="D21" s="26">
        <v>5.28E-2</v>
      </c>
      <c r="E21" s="26">
        <v>5.3900000000000003E-2</v>
      </c>
      <c r="F21" s="26">
        <v>5.4800000000000001E-2</v>
      </c>
      <c r="G21" s="27">
        <v>5.57E-2</v>
      </c>
      <c r="H21" s="26">
        <v>4.9399999999999999E-2</v>
      </c>
      <c r="I21" s="26">
        <v>4.9000000000000002E-2</v>
      </c>
      <c r="J21" s="26">
        <v>5.0299999999999997E-2</v>
      </c>
      <c r="K21" s="26">
        <v>5.1299999999999998E-2</v>
      </c>
      <c r="L21" s="27">
        <v>5.2499999999999998E-2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0</v>
      </c>
      <c r="Y21" s="44">
        <f t="shared" si="1"/>
        <v>-1.0000000000000286E-4</v>
      </c>
      <c r="Z21" s="44">
        <f t="shared" si="1"/>
        <v>-1.3999999999999985E-3</v>
      </c>
      <c r="AA21" s="44">
        <f t="shared" si="1"/>
        <v>-2.700000000000001E-3</v>
      </c>
      <c r="AB21" s="44">
        <f t="shared" si="1"/>
        <v>-4.4999999999999971E-3</v>
      </c>
      <c r="AC21" s="44">
        <f t="shared" si="1"/>
        <v>-1.3000000000000025E-3</v>
      </c>
      <c r="AD21" s="44">
        <f t="shared" si="1"/>
        <v>-1.9999999999999948E-3</v>
      </c>
      <c r="AE21" s="44">
        <f t="shared" si="1"/>
        <v>-2.0000000000000018E-3</v>
      </c>
      <c r="AF21" s="44">
        <f t="shared" si="1"/>
        <v>-1.8999999999999989E-3</v>
      </c>
      <c r="AG21" s="44">
        <f t="shared" si="1"/>
        <v>-1.6000000000000042E-3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3.31</v>
      </c>
      <c r="D4" s="2">
        <v>3.24</v>
      </c>
      <c r="E4" s="2">
        <v>3.18</v>
      </c>
      <c r="F4" s="2">
        <v>3.15</v>
      </c>
      <c r="G4" s="15">
        <v>3.12</v>
      </c>
      <c r="H4" s="2">
        <v>3.43</v>
      </c>
      <c r="I4" s="2">
        <v>3.43</v>
      </c>
      <c r="J4" s="2">
        <v>3.36</v>
      </c>
      <c r="K4" s="2">
        <v>3.29</v>
      </c>
      <c r="L4" s="15">
        <v>3.2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0</v>
      </c>
      <c r="Y4" s="44">
        <f t="shared" ref="Y4:AG19" si="0">D4-N4</f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>L4-V4</f>
        <v>0</v>
      </c>
    </row>
    <row r="5" spans="2:33" x14ac:dyDescent="0.2">
      <c r="B5" s="13" t="s">
        <v>9</v>
      </c>
      <c r="C5" s="14">
        <v>3.65</v>
      </c>
      <c r="D5" s="2">
        <v>3.58</v>
      </c>
      <c r="E5" s="2">
        <v>3.53</v>
      </c>
      <c r="F5" s="2">
        <v>3.51</v>
      </c>
      <c r="G5" s="15">
        <v>3.5</v>
      </c>
      <c r="H5" s="2">
        <v>3.87</v>
      </c>
      <c r="I5" s="2">
        <v>3.89</v>
      </c>
      <c r="J5" s="2">
        <v>3.82</v>
      </c>
      <c r="K5" s="2">
        <v>3.74</v>
      </c>
      <c r="L5" s="15">
        <v>3.66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0</v>
      </c>
      <c r="Y5" s="44">
        <f t="shared" si="0"/>
        <v>0</v>
      </c>
      <c r="Z5" s="44">
        <f t="shared" si="0"/>
        <v>0</v>
      </c>
      <c r="AA5" s="44">
        <f t="shared" si="0"/>
        <v>0</v>
      </c>
      <c r="AB5" s="44">
        <f t="shared" si="0"/>
        <v>0</v>
      </c>
      <c r="AC5" s="44">
        <f t="shared" si="0"/>
        <v>0</v>
      </c>
      <c r="AD5" s="44">
        <f t="shared" si="0"/>
        <v>0</v>
      </c>
      <c r="AE5" s="44">
        <f t="shared" si="0"/>
        <v>0</v>
      </c>
      <c r="AF5" s="44">
        <f t="shared" si="0"/>
        <v>0</v>
      </c>
      <c r="AG5" s="44">
        <f t="shared" si="0"/>
        <v>0</v>
      </c>
    </row>
    <row r="6" spans="2:33" x14ac:dyDescent="0.2">
      <c r="B6" s="13" t="s">
        <v>10</v>
      </c>
      <c r="C6" s="14">
        <v>1.55</v>
      </c>
      <c r="D6" s="2">
        <v>1.53</v>
      </c>
      <c r="E6" s="2">
        <v>1.52</v>
      </c>
      <c r="F6" s="2">
        <v>1.52</v>
      </c>
      <c r="G6" s="15">
        <v>1.52</v>
      </c>
      <c r="H6" s="2">
        <v>1.7</v>
      </c>
      <c r="I6" s="2">
        <v>1.71</v>
      </c>
      <c r="J6" s="2">
        <v>1.72</v>
      </c>
      <c r="K6" s="2">
        <v>1.71</v>
      </c>
      <c r="L6" s="15">
        <v>1.71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0</v>
      </c>
      <c r="Y6" s="44">
        <f t="shared" si="0"/>
        <v>0</v>
      </c>
      <c r="Z6" s="44">
        <f t="shared" si="0"/>
        <v>0</v>
      </c>
      <c r="AA6" s="44">
        <f t="shared" si="0"/>
        <v>0</v>
      </c>
      <c r="AB6" s="44">
        <f t="shared" si="0"/>
        <v>0</v>
      </c>
      <c r="AC6" s="44">
        <f t="shared" si="0"/>
        <v>0</v>
      </c>
      <c r="AD6" s="44">
        <f t="shared" si="0"/>
        <v>0</v>
      </c>
      <c r="AE6" s="44">
        <f t="shared" si="0"/>
        <v>0</v>
      </c>
      <c r="AF6" s="44">
        <f t="shared" si="0"/>
        <v>0</v>
      </c>
      <c r="AG6" s="44">
        <f t="shared" si="0"/>
        <v>0</v>
      </c>
    </row>
    <row r="7" spans="2:33" x14ac:dyDescent="0.2">
      <c r="B7" s="13" t="s">
        <v>46</v>
      </c>
      <c r="C7" s="14">
        <v>2.02</v>
      </c>
      <c r="D7" s="2">
        <v>1.99</v>
      </c>
      <c r="E7" s="2">
        <v>1.98</v>
      </c>
      <c r="F7" s="2">
        <v>1.99</v>
      </c>
      <c r="G7" s="15">
        <v>2</v>
      </c>
      <c r="H7" s="2">
        <v>2.25</v>
      </c>
      <c r="I7" s="2">
        <v>2.27</v>
      </c>
      <c r="J7" s="2">
        <v>2.27</v>
      </c>
      <c r="K7" s="2">
        <v>2.27</v>
      </c>
      <c r="L7" s="15">
        <v>2.2799999999999998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</v>
      </c>
      <c r="Y7" s="44">
        <f t="shared" si="0"/>
        <v>0</v>
      </c>
      <c r="Z7" s="44">
        <f t="shared" si="0"/>
        <v>0</v>
      </c>
      <c r="AA7" s="44">
        <f t="shared" si="0"/>
        <v>0</v>
      </c>
      <c r="AB7" s="44">
        <f t="shared" si="0"/>
        <v>0</v>
      </c>
      <c r="AC7" s="44">
        <f t="shared" si="0"/>
        <v>0</v>
      </c>
      <c r="AD7" s="44">
        <f t="shared" si="0"/>
        <v>0</v>
      </c>
      <c r="AE7" s="44">
        <f t="shared" si="0"/>
        <v>0</v>
      </c>
      <c r="AF7" s="44">
        <f t="shared" si="0"/>
        <v>0</v>
      </c>
      <c r="AG7" s="44">
        <f t="shared" si="0"/>
        <v>0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0.1186</v>
      </c>
      <c r="D9" s="37">
        <v>0.1116</v>
      </c>
      <c r="E9" s="37">
        <v>0.104</v>
      </c>
      <c r="F9" s="37">
        <v>9.8100000000000007E-2</v>
      </c>
      <c r="G9" s="43">
        <v>9.1399999999999995E-2</v>
      </c>
      <c r="H9" s="37">
        <v>0.1037</v>
      </c>
      <c r="I9" s="37">
        <v>0.1009</v>
      </c>
      <c r="J9" s="37">
        <v>9.4399999999999998E-2</v>
      </c>
      <c r="K9" s="37">
        <v>9.0399999999999994E-2</v>
      </c>
      <c r="L9" s="43">
        <v>8.5300000000000001E-2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0</v>
      </c>
      <c r="Y9" s="44">
        <f t="shared" si="0"/>
        <v>0</v>
      </c>
      <c r="Z9" s="44">
        <f t="shared" si="0"/>
        <v>0</v>
      </c>
      <c r="AA9" s="44">
        <f t="shared" si="0"/>
        <v>0</v>
      </c>
      <c r="AB9" s="44">
        <f t="shared" si="0"/>
        <v>0</v>
      </c>
      <c r="AC9" s="44">
        <f t="shared" si="0"/>
        <v>0</v>
      </c>
      <c r="AD9" s="44">
        <f t="shared" si="0"/>
        <v>0</v>
      </c>
      <c r="AE9" s="44">
        <f t="shared" si="0"/>
        <v>0</v>
      </c>
      <c r="AF9" s="44">
        <f t="shared" si="0"/>
        <v>0</v>
      </c>
      <c r="AG9" s="44">
        <f t="shared" si="0"/>
        <v>0</v>
      </c>
    </row>
    <row r="10" spans="2:33" x14ac:dyDescent="0.2">
      <c r="B10" s="13" t="s">
        <v>12</v>
      </c>
      <c r="C10" s="42">
        <v>8.5900000000000004E-2</v>
      </c>
      <c r="D10" s="37">
        <v>7.9500000000000001E-2</v>
      </c>
      <c r="E10" s="37">
        <v>7.2599999999999998E-2</v>
      </c>
      <c r="F10" s="37">
        <v>6.7400000000000002E-2</v>
      </c>
      <c r="G10" s="43">
        <v>6.1499999999999999E-2</v>
      </c>
      <c r="H10" s="37">
        <v>7.0599999999999996E-2</v>
      </c>
      <c r="I10" s="37">
        <v>6.8000000000000005E-2</v>
      </c>
      <c r="J10" s="37">
        <v>6.2100000000000002E-2</v>
      </c>
      <c r="K10" s="37">
        <v>5.8299999999999998E-2</v>
      </c>
      <c r="L10" s="43">
        <v>5.3600000000000002E-2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0</v>
      </c>
      <c r="Y10" s="44">
        <f t="shared" si="0"/>
        <v>0</v>
      </c>
      <c r="Z10" s="44">
        <f t="shared" si="0"/>
        <v>0</v>
      </c>
      <c r="AA10" s="44">
        <f t="shared" si="0"/>
        <v>0</v>
      </c>
      <c r="AB10" s="44">
        <f t="shared" si="0"/>
        <v>0</v>
      </c>
      <c r="AC10" s="44">
        <f t="shared" si="0"/>
        <v>0</v>
      </c>
      <c r="AD10" s="44">
        <f t="shared" si="0"/>
        <v>0</v>
      </c>
      <c r="AE10" s="44">
        <f t="shared" si="0"/>
        <v>0</v>
      </c>
      <c r="AF10" s="44">
        <f t="shared" si="0"/>
        <v>0</v>
      </c>
      <c r="AG10" s="44">
        <f t="shared" si="0"/>
        <v>0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0.61129999999999995</v>
      </c>
      <c r="D12" s="4">
        <v>0.62219999999999998</v>
      </c>
      <c r="E12" s="4">
        <v>0.63819999999999999</v>
      </c>
      <c r="F12" s="4">
        <v>0.65239999999999998</v>
      </c>
      <c r="G12" s="20">
        <v>0.66800000000000004</v>
      </c>
      <c r="H12" s="4">
        <v>0.60519999999999996</v>
      </c>
      <c r="I12" s="4">
        <v>0.60799999999999998</v>
      </c>
      <c r="J12" s="4">
        <v>0.6179</v>
      </c>
      <c r="K12" s="4">
        <v>0.62439999999999996</v>
      </c>
      <c r="L12" s="20">
        <v>0.63060000000000005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0</v>
      </c>
      <c r="Y12" s="44">
        <f t="shared" si="0"/>
        <v>0</v>
      </c>
      <c r="Z12" s="44">
        <f t="shared" si="0"/>
        <v>0</v>
      </c>
      <c r="AA12" s="44">
        <f t="shared" si="0"/>
        <v>0</v>
      </c>
      <c r="AB12" s="44">
        <f t="shared" si="0"/>
        <v>0</v>
      </c>
      <c r="AC12" s="44">
        <f t="shared" si="0"/>
        <v>0</v>
      </c>
      <c r="AD12" s="44">
        <f t="shared" si="0"/>
        <v>0</v>
      </c>
      <c r="AE12" s="44">
        <f t="shared" si="0"/>
        <v>0</v>
      </c>
      <c r="AF12" s="44">
        <f t="shared" si="0"/>
        <v>0</v>
      </c>
      <c r="AG12" s="44">
        <f t="shared" si="0"/>
        <v>0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0.63</v>
      </c>
      <c r="D14" s="2">
        <v>0.55000000000000004</v>
      </c>
      <c r="E14" s="2">
        <v>0.47</v>
      </c>
      <c r="F14" s="2">
        <v>0.47</v>
      </c>
      <c r="G14" s="15">
        <v>0.43</v>
      </c>
      <c r="H14" s="2">
        <v>0.62</v>
      </c>
      <c r="I14" s="2">
        <v>0.66</v>
      </c>
      <c r="J14" s="2">
        <v>0.51</v>
      </c>
      <c r="K14" s="2">
        <v>0.55000000000000004</v>
      </c>
      <c r="L14" s="15">
        <v>0.53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0</v>
      </c>
      <c r="Y14" s="44">
        <f t="shared" si="0"/>
        <v>0</v>
      </c>
      <c r="Z14" s="44">
        <f t="shared" si="0"/>
        <v>0</v>
      </c>
      <c r="AA14" s="44">
        <f t="shared" si="0"/>
        <v>0</v>
      </c>
      <c r="AB14" s="44">
        <f t="shared" si="0"/>
        <v>0</v>
      </c>
      <c r="AC14" s="44">
        <f t="shared" si="0"/>
        <v>0</v>
      </c>
      <c r="AD14" s="44">
        <f t="shared" si="0"/>
        <v>0</v>
      </c>
      <c r="AE14" s="44">
        <f t="shared" si="0"/>
        <v>0</v>
      </c>
      <c r="AF14" s="44">
        <f t="shared" si="0"/>
        <v>0</v>
      </c>
      <c r="AG14" s="44">
        <f t="shared" si="0"/>
        <v>0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5.49</v>
      </c>
      <c r="D16" s="2">
        <v>5.79</v>
      </c>
      <c r="E16" s="2">
        <v>6.16</v>
      </c>
      <c r="F16" s="2">
        <v>6.53</v>
      </c>
      <c r="G16" s="15">
        <v>6.99</v>
      </c>
      <c r="H16" s="2">
        <v>6.22</v>
      </c>
      <c r="I16" s="2">
        <v>6.69</v>
      </c>
      <c r="J16" s="2">
        <v>7.04</v>
      </c>
      <c r="K16" s="2">
        <v>7.34</v>
      </c>
      <c r="L16" s="15">
        <v>7.71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0</v>
      </c>
      <c r="Y16" s="44">
        <f t="shared" si="0"/>
        <v>0</v>
      </c>
      <c r="Z16" s="44">
        <f t="shared" si="0"/>
        <v>0</v>
      </c>
      <c r="AA16" s="44">
        <f t="shared" si="0"/>
        <v>0</v>
      </c>
      <c r="AB16" s="44">
        <f t="shared" si="0"/>
        <v>0</v>
      </c>
      <c r="AC16" s="44">
        <f t="shared" si="0"/>
        <v>0</v>
      </c>
      <c r="AD16" s="44">
        <f t="shared" si="0"/>
        <v>0</v>
      </c>
      <c r="AE16" s="44">
        <f t="shared" si="0"/>
        <v>0</v>
      </c>
      <c r="AF16" s="44">
        <f t="shared" si="0"/>
        <v>0</v>
      </c>
      <c r="AG16" s="44">
        <f t="shared" si="0"/>
        <v>0</v>
      </c>
    </row>
    <row r="17" spans="2:33" x14ac:dyDescent="0.2">
      <c r="B17" s="13" t="s">
        <v>16</v>
      </c>
      <c r="C17" s="14">
        <v>3.49</v>
      </c>
      <c r="D17" s="2">
        <v>3.51</v>
      </c>
      <c r="E17" s="2">
        <v>3.49</v>
      </c>
      <c r="F17" s="2">
        <v>3.48</v>
      </c>
      <c r="G17" s="15">
        <v>3.48</v>
      </c>
      <c r="H17" s="2">
        <v>4.0599999999999996</v>
      </c>
      <c r="I17" s="2">
        <v>4.3099999999999996</v>
      </c>
      <c r="J17" s="2">
        <v>4.3499999999999996</v>
      </c>
      <c r="K17" s="2">
        <v>4.41</v>
      </c>
      <c r="L17" s="15">
        <v>4.5199999999999996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0</v>
      </c>
      <c r="Y17" s="44">
        <f t="shared" si="0"/>
        <v>0</v>
      </c>
      <c r="Z17" s="44">
        <f t="shared" si="0"/>
        <v>0</v>
      </c>
      <c r="AA17" s="44">
        <f t="shared" si="0"/>
        <v>0</v>
      </c>
      <c r="AB17" s="44">
        <f t="shared" si="0"/>
        <v>0</v>
      </c>
      <c r="AC17" s="44">
        <f t="shared" si="0"/>
        <v>0</v>
      </c>
      <c r="AD17" s="44">
        <f t="shared" si="0"/>
        <v>0</v>
      </c>
      <c r="AE17" s="44">
        <f t="shared" si="0"/>
        <v>0</v>
      </c>
      <c r="AF17" s="44">
        <f t="shared" si="0"/>
        <v>0</v>
      </c>
      <c r="AG17" s="44">
        <f t="shared" si="0"/>
        <v>0</v>
      </c>
    </row>
    <row r="18" spans="2:33" x14ac:dyDescent="0.2">
      <c r="B18" s="13" t="s">
        <v>44</v>
      </c>
      <c r="C18" s="38">
        <v>0.1113</v>
      </c>
      <c r="D18" s="39">
        <v>0.1075</v>
      </c>
      <c r="E18" s="39">
        <v>0.1037</v>
      </c>
      <c r="F18" s="39">
        <v>9.9900000000000003E-2</v>
      </c>
      <c r="G18" s="40">
        <v>9.5500000000000002E-2</v>
      </c>
      <c r="H18" s="39">
        <v>9.7299999999999998E-2</v>
      </c>
      <c r="I18" s="39">
        <v>9.0899999999999995E-2</v>
      </c>
      <c r="J18" s="39">
        <v>8.7800000000000003E-2</v>
      </c>
      <c r="K18" s="39">
        <v>8.5099999999999995E-2</v>
      </c>
      <c r="L18" s="40">
        <v>8.1799999999999998E-2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0</v>
      </c>
      <c r="Y18" s="44">
        <f t="shared" si="0"/>
        <v>0</v>
      </c>
      <c r="Z18" s="44">
        <f t="shared" si="0"/>
        <v>0</v>
      </c>
      <c r="AA18" s="44">
        <f t="shared" si="0"/>
        <v>0</v>
      </c>
      <c r="AB18" s="44">
        <f t="shared" si="0"/>
        <v>0</v>
      </c>
      <c r="AC18" s="44">
        <f t="shared" si="0"/>
        <v>0</v>
      </c>
      <c r="AD18" s="44">
        <f t="shared" si="0"/>
        <v>0</v>
      </c>
      <c r="AE18" s="44">
        <f t="shared" si="0"/>
        <v>0</v>
      </c>
      <c r="AF18" s="44">
        <f t="shared" si="0"/>
        <v>0</v>
      </c>
      <c r="AG18" s="44">
        <f t="shared" si="0"/>
        <v>0</v>
      </c>
    </row>
    <row r="19" spans="2:33" x14ac:dyDescent="0.2">
      <c r="B19" s="13" t="s">
        <v>45</v>
      </c>
      <c r="C19" s="38">
        <v>0.10630000000000001</v>
      </c>
      <c r="D19" s="39">
        <v>0.1048</v>
      </c>
      <c r="E19" s="39">
        <v>0.10340000000000001</v>
      </c>
      <c r="F19" s="39">
        <v>0.104</v>
      </c>
      <c r="G19" s="40">
        <v>0.1004</v>
      </c>
      <c r="H19" s="39">
        <v>9.4700000000000006E-2</v>
      </c>
      <c r="I19" s="39">
        <v>8.0699999999999994E-2</v>
      </c>
      <c r="J19" s="39">
        <v>7.3200000000000001E-2</v>
      </c>
      <c r="K19" s="39">
        <v>6.6799999999999998E-2</v>
      </c>
      <c r="L19" s="40">
        <v>5.8099999999999999E-2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0</v>
      </c>
      <c r="Y19" s="44">
        <f t="shared" si="0"/>
        <v>0</v>
      </c>
      <c r="Z19" s="44">
        <f t="shared" si="0"/>
        <v>0</v>
      </c>
      <c r="AA19" s="44">
        <f t="shared" si="0"/>
        <v>0</v>
      </c>
      <c r="AB19" s="44">
        <f t="shared" si="0"/>
        <v>0</v>
      </c>
      <c r="AC19" s="44">
        <f t="shared" si="0"/>
        <v>0</v>
      </c>
      <c r="AD19" s="44">
        <f t="shared" si="0"/>
        <v>0</v>
      </c>
      <c r="AE19" s="44">
        <f t="shared" si="0"/>
        <v>0</v>
      </c>
      <c r="AF19" s="44">
        <f t="shared" si="0"/>
        <v>0</v>
      </c>
      <c r="AG19" s="44">
        <f t="shared" si="0"/>
        <v>0</v>
      </c>
    </row>
    <row r="20" spans="2:33" x14ac:dyDescent="0.2">
      <c r="B20" s="13" t="s">
        <v>17</v>
      </c>
      <c r="C20" s="14">
        <v>2.0699999999999998</v>
      </c>
      <c r="D20" s="2">
        <v>1.98</v>
      </c>
      <c r="E20" s="2">
        <v>1.87</v>
      </c>
      <c r="F20" s="2">
        <v>1.81</v>
      </c>
      <c r="G20" s="15">
        <v>1.67</v>
      </c>
      <c r="H20" s="2">
        <v>1.87</v>
      </c>
      <c r="I20" s="2">
        <v>1.58</v>
      </c>
      <c r="J20" s="2">
        <v>1.4</v>
      </c>
      <c r="K20" s="2">
        <v>1.25</v>
      </c>
      <c r="L20" s="15">
        <v>1.07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0</v>
      </c>
      <c r="Y20" s="44">
        <f t="shared" si="1"/>
        <v>0</v>
      </c>
      <c r="Z20" s="44">
        <f t="shared" si="1"/>
        <v>0</v>
      </c>
      <c r="AA20" s="44">
        <f t="shared" si="1"/>
        <v>0</v>
      </c>
      <c r="AB20" s="44">
        <f t="shared" si="1"/>
        <v>0</v>
      </c>
      <c r="AC20" s="44">
        <f t="shared" si="1"/>
        <v>0</v>
      </c>
      <c r="AD20" s="44">
        <f t="shared" si="1"/>
        <v>0</v>
      </c>
      <c r="AE20" s="44">
        <f t="shared" si="1"/>
        <v>0</v>
      </c>
      <c r="AF20" s="44">
        <f t="shared" si="1"/>
        <v>0</v>
      </c>
      <c r="AG20" s="44">
        <f t="shared" si="1"/>
        <v>0</v>
      </c>
    </row>
    <row r="21" spans="2:33" x14ac:dyDescent="0.2">
      <c r="B21" s="24" t="s">
        <v>18</v>
      </c>
      <c r="C21" s="25">
        <v>5.1400000000000001E-2</v>
      </c>
      <c r="D21" s="26">
        <v>5.2900000000000003E-2</v>
      </c>
      <c r="E21" s="26">
        <v>5.5300000000000002E-2</v>
      </c>
      <c r="F21" s="26">
        <v>5.7500000000000002E-2</v>
      </c>
      <c r="G21" s="27">
        <v>6.0199999999999997E-2</v>
      </c>
      <c r="H21" s="26">
        <v>5.0700000000000002E-2</v>
      </c>
      <c r="I21" s="26">
        <v>5.0999999999999997E-2</v>
      </c>
      <c r="J21" s="26">
        <v>5.2299999999999999E-2</v>
      </c>
      <c r="K21" s="26">
        <v>5.3199999999999997E-2</v>
      </c>
      <c r="L21" s="27">
        <v>5.4100000000000002E-2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0</v>
      </c>
      <c r="Y21" s="44">
        <f t="shared" si="1"/>
        <v>0</v>
      </c>
      <c r="Z21" s="44">
        <f t="shared" si="1"/>
        <v>0</v>
      </c>
      <c r="AA21" s="44">
        <f t="shared" si="1"/>
        <v>0</v>
      </c>
      <c r="AB21" s="44">
        <f t="shared" si="1"/>
        <v>0</v>
      </c>
      <c r="AC21" s="44">
        <f t="shared" si="1"/>
        <v>0</v>
      </c>
      <c r="AD21" s="44">
        <f t="shared" si="1"/>
        <v>0</v>
      </c>
      <c r="AE21" s="44">
        <f t="shared" si="1"/>
        <v>0</v>
      </c>
      <c r="AF21" s="44">
        <f t="shared" si="1"/>
        <v>0</v>
      </c>
      <c r="AG21" s="44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1"/>
  <sheetViews>
    <sheetView showGridLines="0" workbookViewId="0"/>
  </sheetViews>
  <sheetFormatPr defaultRowHeight="15" x14ac:dyDescent="0.25"/>
  <cols>
    <col min="2" max="2" width="44.5703125" customWidth="1"/>
    <col min="3" max="12" width="9.140625" customWidth="1"/>
  </cols>
  <sheetData>
    <row r="2" spans="2:17" x14ac:dyDescent="0.25">
      <c r="B2" s="5" t="s">
        <v>25</v>
      </c>
      <c r="C2" s="6">
        <v>1</v>
      </c>
      <c r="D2" s="7">
        <v>2</v>
      </c>
      <c r="E2" s="7">
        <v>3</v>
      </c>
      <c r="F2" s="7">
        <v>4</v>
      </c>
      <c r="G2" s="8">
        <v>5</v>
      </c>
      <c r="H2" s="7">
        <v>6</v>
      </c>
      <c r="I2" s="7">
        <v>7</v>
      </c>
      <c r="J2" s="7">
        <v>8</v>
      </c>
      <c r="K2" s="7">
        <v>9</v>
      </c>
      <c r="L2" s="8">
        <v>10</v>
      </c>
      <c r="M2" s="7">
        <v>11</v>
      </c>
      <c r="N2" s="7">
        <v>12</v>
      </c>
      <c r="O2" s="7">
        <v>13</v>
      </c>
      <c r="P2" s="7">
        <v>14</v>
      </c>
      <c r="Q2" s="8">
        <v>15</v>
      </c>
    </row>
    <row r="3" spans="2:17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  <c r="M3" s="11"/>
      <c r="N3" s="11"/>
      <c r="O3" s="11"/>
      <c r="P3" s="11"/>
      <c r="Q3" s="12"/>
    </row>
    <row r="4" spans="2:17" x14ac:dyDescent="0.25">
      <c r="B4" s="13" t="s">
        <v>8</v>
      </c>
      <c r="C4" s="14">
        <f>AVERAGE(Base!C4:G4)</f>
        <v>3.34</v>
      </c>
      <c r="D4" s="2">
        <f>AVERAGE('+1% RfR'!C4:G4)</f>
        <v>3.2559999999999993</v>
      </c>
      <c r="E4" s="2">
        <f>AVERAGE('-1% RfR'!C4:G4)</f>
        <v>3.4300000000000006</v>
      </c>
      <c r="F4" s="2">
        <f>AVERAGE('+1% inflation'!C4:G4)</f>
        <v>2.75</v>
      </c>
      <c r="G4" s="15">
        <f>AVERAGE('-1% inflation'!C4:G4)</f>
        <v>4.1139999999999999</v>
      </c>
      <c r="H4" s="2">
        <f>AVERAGE('+0.5% inflation wedge'!C4:G4)</f>
        <v>3.4839999999999995</v>
      </c>
      <c r="I4" s="2">
        <f>AVERAGE('-0.5% inflation wedge'!C4:G4)</f>
        <v>3.1280000000000001</v>
      </c>
      <c r="J4" s="2">
        <f>AVERAGE('+5% index linked debt'!C4:G4)</f>
        <v>3.3460000000000001</v>
      </c>
      <c r="K4" s="2">
        <f>AVERAGE('-5% index linked debt'!C4:G4)</f>
        <v>3.3379999999999996</v>
      </c>
      <c r="L4" s="15">
        <f>AVERAGE('10% totex overspend'!C4:G4)</f>
        <v>3.1859999999999999</v>
      </c>
      <c r="M4" s="2">
        <f>AVERAGE('10% totex underspend'!C4:G4)</f>
        <v>3.5100000000000002</v>
      </c>
      <c r="N4" s="2">
        <f>AVERAGE('+2% RoRE'!C4:G4)</f>
        <v>3.7359999999999998</v>
      </c>
      <c r="O4" s="2">
        <f>AVERAGE('-2% RoRE'!C4:G4)</f>
        <v>2.9740000000000002</v>
      </c>
      <c r="P4" s="2">
        <f>AVERAGE('inc UM spend'!C4:G4)</f>
        <v>3.2679999999999998</v>
      </c>
      <c r="Q4" s="15">
        <f>AVERAGE('inc UM &amp; competable spend'!C4:G4)</f>
        <v>3.2</v>
      </c>
    </row>
    <row r="5" spans="2:17" x14ac:dyDescent="0.25">
      <c r="B5" s="13" t="s">
        <v>9</v>
      </c>
      <c r="C5" s="14">
        <f>AVERAGE(Base!C5:G5)</f>
        <v>3.7159999999999997</v>
      </c>
      <c r="D5" s="2">
        <f>AVERAGE('+1% RfR'!C5:G5)</f>
        <v>3.6060000000000003</v>
      </c>
      <c r="E5" s="2">
        <f>AVERAGE('-1% RfR'!C5:G5)</f>
        <v>3.8339999999999996</v>
      </c>
      <c r="F5" s="2">
        <f>AVERAGE('+1% inflation'!C5:G5)</f>
        <v>3.1579999999999999</v>
      </c>
      <c r="G5" s="15">
        <f>AVERAGE('-1% inflation'!C5:G5)</f>
        <v>4.4219999999999997</v>
      </c>
      <c r="H5" s="2">
        <f>AVERAGE('+0.5% inflation wedge'!C5:G5)</f>
        <v>3.7920000000000003</v>
      </c>
      <c r="I5" s="2">
        <f>AVERAGE('-0.5% inflation wedge'!C5:G5)</f>
        <v>3.6</v>
      </c>
      <c r="J5" s="2">
        <f>AVERAGE('+5% index linked debt'!C5:G5)</f>
        <v>3.8059999999999996</v>
      </c>
      <c r="K5" s="2">
        <f>AVERAGE('-5% index linked debt'!C5:G5)</f>
        <v>3.63</v>
      </c>
      <c r="L5" s="15">
        <f>AVERAGE('10% totex overspend'!C5:G5)</f>
        <v>3.5420000000000003</v>
      </c>
      <c r="M5" s="2">
        <f>AVERAGE('10% totex underspend'!C5:G5)</f>
        <v>3.9060000000000001</v>
      </c>
      <c r="N5" s="2">
        <f>AVERAGE('+2% RoRE'!C5:G5)</f>
        <v>4.1560000000000006</v>
      </c>
      <c r="O5" s="2">
        <f>AVERAGE('-2% RoRE'!C5:G5)</f>
        <v>3.306</v>
      </c>
      <c r="P5" s="2">
        <f>AVERAGE('inc UM spend'!C5:G5)</f>
        <v>3.6360000000000001</v>
      </c>
      <c r="Q5" s="15">
        <f>AVERAGE('inc UM &amp; competable spend'!C5:G5)</f>
        <v>3.5539999999999998</v>
      </c>
    </row>
    <row r="6" spans="2:17" x14ac:dyDescent="0.25">
      <c r="B6" s="13" t="s">
        <v>26</v>
      </c>
      <c r="C6" s="14">
        <f>AVERAGE(Base!C6:G6)</f>
        <v>1.57</v>
      </c>
      <c r="D6" s="2">
        <f>AVERAGE('+1% RfR'!C6:G6)</f>
        <v>1.5580000000000003</v>
      </c>
      <c r="E6" s="2">
        <f>AVERAGE('-1% RfR'!C6:G6)</f>
        <v>1.5880000000000001</v>
      </c>
      <c r="F6" s="2">
        <f>AVERAGE('+1% inflation'!C6:G6)</f>
        <v>1.3220000000000001</v>
      </c>
      <c r="G6" s="15">
        <f>AVERAGE('-1% inflation'!C6:G6)</f>
        <v>1.8559999999999999</v>
      </c>
      <c r="H6" s="2">
        <f>AVERAGE('+0.5% inflation wedge'!C6:G6)</f>
        <v>1.6839999999999999</v>
      </c>
      <c r="I6" s="2">
        <f>AVERAGE('-0.5% inflation wedge'!C6:G6)</f>
        <v>1.3960000000000001</v>
      </c>
      <c r="J6" s="2">
        <f>AVERAGE('+5% index linked debt'!C6:G6)</f>
        <v>1.61</v>
      </c>
      <c r="K6" s="2">
        <f>AVERAGE('-5% index linked debt'!C6:G6)</f>
        <v>1.536</v>
      </c>
      <c r="L6" s="15">
        <f>AVERAGE('10% totex overspend'!C6:G6)</f>
        <v>1.476</v>
      </c>
      <c r="M6" s="2">
        <f>AVERAGE('10% totex underspend'!C6:G6)</f>
        <v>1.6780000000000002</v>
      </c>
      <c r="N6" s="2">
        <f>AVERAGE('+2% RoRE'!C6:G6)</f>
        <v>1.9359999999999999</v>
      </c>
      <c r="O6" s="2">
        <f>AVERAGE('-2% RoRE'!C6:G6)</f>
        <v>1.2319999999999998</v>
      </c>
      <c r="P6" s="2">
        <f>AVERAGE('inc UM spend'!C6:G6)</f>
        <v>1.552</v>
      </c>
      <c r="Q6" s="15">
        <f>AVERAGE('inc UM &amp; competable spend'!C6:G6)</f>
        <v>1.5279999999999998</v>
      </c>
    </row>
    <row r="7" spans="2:17" x14ac:dyDescent="0.25">
      <c r="B7" s="13" t="s">
        <v>46</v>
      </c>
      <c r="C7" s="14">
        <f>AVERAGE(Base!C7:G7)</f>
        <v>2.056</v>
      </c>
      <c r="D7" s="2">
        <f>AVERAGE('+1% RfR'!C7:G7)</f>
        <v>2.0279999999999996</v>
      </c>
      <c r="E7" s="2">
        <f>AVERAGE('-1% RfR'!C7:G7)</f>
        <v>2.0900000000000003</v>
      </c>
      <c r="F7" s="2">
        <f>AVERAGE('+1% inflation'!C7:G7)</f>
        <v>1.972</v>
      </c>
      <c r="G7" s="15">
        <f>AVERAGE('-1% inflation'!C7:G7)</f>
        <v>2.1719999999999997</v>
      </c>
      <c r="H7" s="2">
        <f>AVERAGE('+0.5% inflation wedge'!C7:G7)</f>
        <v>2.0699999999999998</v>
      </c>
      <c r="I7" s="2">
        <f>AVERAGE('-0.5% inflation wedge'!C7:G7)</f>
        <v>2.0419999999999998</v>
      </c>
      <c r="J7" s="2">
        <f>AVERAGE('+5% index linked debt'!C7:G7)</f>
        <v>2.0620000000000003</v>
      </c>
      <c r="K7" s="2">
        <f>AVERAGE('-5% index linked debt'!C7:G7)</f>
        <v>2.056</v>
      </c>
      <c r="L7" s="15">
        <f>AVERAGE('10% totex overspend'!C7:G7)</f>
        <v>1.95</v>
      </c>
      <c r="M7" s="2">
        <f>AVERAGE('10% totex underspend'!C7:G7)</f>
        <v>2.1760000000000002</v>
      </c>
      <c r="N7" s="2">
        <f>AVERAGE('+2% RoRE'!C7:G7)</f>
        <v>2.4099999999999997</v>
      </c>
      <c r="O7" s="2">
        <f>AVERAGE('-2% RoRE'!C7:G7)</f>
        <v>1.734</v>
      </c>
      <c r="P7" s="2">
        <f>AVERAGE('inc UM spend'!C7:G7)</f>
        <v>2.0300000000000002</v>
      </c>
      <c r="Q7" s="15">
        <f>AVERAGE('inc UM &amp; competable spend'!C7:G7)</f>
        <v>1.996</v>
      </c>
    </row>
    <row r="8" spans="2:17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M8" s="3"/>
      <c r="N8" s="3"/>
      <c r="O8" s="3"/>
      <c r="P8" s="3"/>
      <c r="Q8" s="18"/>
    </row>
    <row r="9" spans="2:17" x14ac:dyDescent="0.25">
      <c r="B9" s="13" t="s">
        <v>11</v>
      </c>
      <c r="C9" s="42">
        <f>AVERAGE(Base!C9:G9)</f>
        <v>0.11329999999999998</v>
      </c>
      <c r="D9" s="37">
        <f>AVERAGE('+1% RfR'!C9:G9)</f>
        <v>0.11404</v>
      </c>
      <c r="E9" s="37">
        <f>AVERAGE('-1% RfR'!C9:G9)</f>
        <v>0.11259999999999999</v>
      </c>
      <c r="F9" s="37">
        <f>AVERAGE('+1% inflation'!C9:G9)</f>
        <v>0.10196000000000001</v>
      </c>
      <c r="G9" s="43">
        <f>AVERAGE('-1% inflation'!C9:G9)</f>
        <v>0.12167999999999998</v>
      </c>
      <c r="H9" s="37">
        <f>AVERAGE('+0.5% inflation wedge'!C9:G9)</f>
        <v>0.12065999999999999</v>
      </c>
      <c r="I9" s="37">
        <f>AVERAGE('-0.5% inflation wedge'!C9:G9)</f>
        <v>0.10244</v>
      </c>
      <c r="J9" s="37">
        <f>AVERAGE('+5% index linked debt'!C9:G9)</f>
        <v>0.11337999999999999</v>
      </c>
      <c r="K9" s="37">
        <f>AVERAGE('-5% index linked debt'!C9:G9)</f>
        <v>0.11325999999999999</v>
      </c>
      <c r="L9" s="43">
        <f>AVERAGE('10% totex overspend'!C9:G9)</f>
        <v>0.10515999999999999</v>
      </c>
      <c r="M9" s="37">
        <f>AVERAGE('10% totex underspend'!C9:G9)</f>
        <v>0.12236</v>
      </c>
      <c r="N9" s="37">
        <f>AVERAGE('+2% RoRE'!C9:G9)</f>
        <v>0.13324</v>
      </c>
      <c r="O9" s="37">
        <f>AVERAGE('-2% RoRE'!C9:G9)</f>
        <v>9.5020000000000007E-2</v>
      </c>
      <c r="P9" s="37">
        <f>AVERAGE('inc UM spend'!C9:G9)</f>
        <v>0.10900000000000001</v>
      </c>
      <c r="Q9" s="43">
        <f>AVERAGE('inc UM &amp; competable spend'!C9:G9)</f>
        <v>0.10474000000000001</v>
      </c>
    </row>
    <row r="10" spans="2:17" x14ac:dyDescent="0.25">
      <c r="B10" s="13" t="s">
        <v>12</v>
      </c>
      <c r="C10" s="42">
        <f>AVERAGE(Base!C10:G10)</f>
        <v>8.09E-2</v>
      </c>
      <c r="D10" s="37">
        <f>AVERAGE('+1% RfR'!C10:G10)</f>
        <v>8.158E-2</v>
      </c>
      <c r="E10" s="37">
        <f>AVERAGE('-1% RfR'!C10:G10)</f>
        <v>8.022E-2</v>
      </c>
      <c r="F10" s="37">
        <f>AVERAGE('+1% inflation'!C10:G10)</f>
        <v>6.9620000000000001E-2</v>
      </c>
      <c r="G10" s="43">
        <f>AVERAGE('-1% inflation'!C10:G10)</f>
        <v>8.9300000000000004E-2</v>
      </c>
      <c r="H10" s="37">
        <f>AVERAGE('+0.5% inflation wedge'!C10:G10)</f>
        <v>8.8020000000000015E-2</v>
      </c>
      <c r="I10" s="37">
        <f>AVERAGE('-0.5% inflation wedge'!C10:G10)</f>
        <v>7.0400000000000004E-2</v>
      </c>
      <c r="J10" s="37">
        <f>AVERAGE('+5% index linked debt'!C10:G10)</f>
        <v>8.0979999999999996E-2</v>
      </c>
      <c r="K10" s="37">
        <f>AVERAGE('-5% index linked debt'!C10:G10)</f>
        <v>8.0799999999999997E-2</v>
      </c>
      <c r="L10" s="43">
        <f>AVERAGE('10% totex overspend'!C10:G10)</f>
        <v>7.3959999999999998E-2</v>
      </c>
      <c r="M10" s="37">
        <f>AVERAGE('10% totex underspend'!C10:G10)</f>
        <v>8.8599999999999998E-2</v>
      </c>
      <c r="N10" s="37">
        <f>AVERAGE('+2% RoRE'!C10:G10)</f>
        <v>9.9479999999999985E-2</v>
      </c>
      <c r="O10" s="37">
        <f>AVERAGE('-2% RoRE'!C10:G10)</f>
        <v>6.3880000000000006E-2</v>
      </c>
      <c r="P10" s="37">
        <f>AVERAGE('inc UM spend'!C10:G10)</f>
        <v>7.714E-2</v>
      </c>
      <c r="Q10" s="43">
        <f>AVERAGE('inc UM &amp; competable spend'!C10:G10)</f>
        <v>7.3380000000000001E-2</v>
      </c>
    </row>
    <row r="11" spans="2:17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M11" s="22"/>
      <c r="N11" s="22"/>
      <c r="O11" s="22"/>
      <c r="P11" s="22"/>
      <c r="Q11" s="23"/>
    </row>
    <row r="12" spans="2:17" x14ac:dyDescent="0.25">
      <c r="B12" s="13" t="s">
        <v>13</v>
      </c>
      <c r="C12" s="19">
        <f>AVERAGE(Base!C12:G12)</f>
        <v>0.61705999999999994</v>
      </c>
      <c r="D12" s="4">
        <f>AVERAGE('+1% RfR'!C12:G12)</f>
        <v>0.61605999999999994</v>
      </c>
      <c r="E12" s="4">
        <f>AVERAGE('-1% RfR'!C12:G12)</f>
        <v>0.61802000000000001</v>
      </c>
      <c r="F12" s="4">
        <f>AVERAGE('+1% inflation'!C12:G12)</f>
        <v>0.61858000000000002</v>
      </c>
      <c r="G12" s="20">
        <f>AVERAGE('-1% inflation'!C12:G12)</f>
        <v>0.61714000000000002</v>
      </c>
      <c r="H12" s="4">
        <f>AVERAGE('+0.5% inflation wedge'!C12:G12)</f>
        <v>0.61236000000000002</v>
      </c>
      <c r="I12" s="4">
        <f>AVERAGE('-0.5% inflation wedge'!C12:G12)</f>
        <v>0.62414000000000003</v>
      </c>
      <c r="J12" s="4">
        <f>AVERAGE('+5% index linked debt'!C12:G12)</f>
        <v>0.61695999999999995</v>
      </c>
      <c r="K12" s="4">
        <f>AVERAGE('-5% index linked debt'!C12:G12)</f>
        <v>0.61714000000000002</v>
      </c>
      <c r="L12" s="20">
        <f>AVERAGE('10% totex overspend'!C12:G12)</f>
        <v>0.64095999999999997</v>
      </c>
      <c r="M12" s="4">
        <f>AVERAGE('10% totex underspend'!C12:G12)</f>
        <v>0.59274000000000004</v>
      </c>
      <c r="N12" s="4">
        <f>AVERAGE('+2% RoRE'!C12:G12)</f>
        <v>0.59207999999999994</v>
      </c>
      <c r="O12" s="4">
        <f>AVERAGE('-2% RoRE'!C12:G12)</f>
        <v>0.64204000000000006</v>
      </c>
      <c r="P12" s="4">
        <f>AVERAGE('inc UM spend'!C12:G12)</f>
        <v>0.62753999999999999</v>
      </c>
      <c r="Q12" s="20">
        <f>AVERAGE('inc UM &amp; competable spend'!C12:G12)</f>
        <v>0.63841999999999999</v>
      </c>
    </row>
    <row r="13" spans="2:17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M13" s="3"/>
      <c r="N13" s="3"/>
      <c r="O13" s="3"/>
      <c r="P13" s="3"/>
      <c r="Q13" s="18"/>
    </row>
    <row r="14" spans="2:17" x14ac:dyDescent="0.25">
      <c r="B14" s="13" t="s">
        <v>14</v>
      </c>
      <c r="C14" s="14">
        <f>AVERAGE(Base!C14:G14)</f>
        <v>0.69800000000000006</v>
      </c>
      <c r="D14" s="2">
        <f>AVERAGE('+1% RfR'!C14:G14)</f>
        <v>0.7</v>
      </c>
      <c r="E14" s="2">
        <f>AVERAGE('-1% RfR'!C14:G14)</f>
        <v>0.69399999999999995</v>
      </c>
      <c r="F14" s="2">
        <f>AVERAGE('+1% inflation'!C14:G14)</f>
        <v>0.628</v>
      </c>
      <c r="G14" s="15">
        <f>AVERAGE('-1% inflation'!C14:G14)</f>
        <v>0.74600000000000011</v>
      </c>
      <c r="H14" s="2">
        <f>AVERAGE('+0.5% inflation wedge'!C14:G14)</f>
        <v>0.74199999999999999</v>
      </c>
      <c r="I14" s="2">
        <f>AVERAGE('-0.5% inflation wedge'!C14:G14)</f>
        <v>0.628</v>
      </c>
      <c r="J14" s="2">
        <f>AVERAGE('+5% index linked debt'!C14:G14)</f>
        <v>0.70600000000000007</v>
      </c>
      <c r="K14" s="2">
        <f>AVERAGE('-5% index linked debt'!C14:G14)</f>
        <v>0.68800000000000006</v>
      </c>
      <c r="L14" s="15">
        <f>AVERAGE('10% totex overspend'!C14:G14)</f>
        <v>0.60799999999999998</v>
      </c>
      <c r="M14" s="2">
        <f>AVERAGE('10% totex underspend'!C14:G14)</f>
        <v>0.80600000000000005</v>
      </c>
      <c r="N14" s="2">
        <f>AVERAGE('+2% RoRE'!C14:G14)</f>
        <v>0.81400000000000006</v>
      </c>
      <c r="O14" s="2">
        <f>AVERAGE('-2% RoRE'!C14:G14)</f>
        <v>0.57799999999999996</v>
      </c>
      <c r="P14" s="2">
        <f>AVERAGE('inc UM spend'!C14:G14)</f>
        <v>0.60199999999999998</v>
      </c>
      <c r="Q14" s="15">
        <f>AVERAGE('inc UM &amp; competable spend'!C14:G14)</f>
        <v>0.51</v>
      </c>
    </row>
    <row r="15" spans="2:17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M15" s="3"/>
      <c r="N15" s="3"/>
      <c r="O15" s="3"/>
      <c r="P15" s="3"/>
      <c r="Q15" s="18"/>
    </row>
    <row r="16" spans="2:17" x14ac:dyDescent="0.25">
      <c r="B16" s="13" t="s">
        <v>19</v>
      </c>
      <c r="C16" s="14">
        <f>AVERAGE(Base!C16:G16)</f>
        <v>5.8160000000000007</v>
      </c>
      <c r="D16" s="2">
        <f>AVERAGE('+1% RfR'!C16:G16)</f>
        <v>5.7139999999999995</v>
      </c>
      <c r="E16" s="2">
        <f>AVERAGE('-1% RfR'!C16:G16)</f>
        <v>5.9099999999999993</v>
      </c>
      <c r="F16" s="2">
        <f>AVERAGE('+1% inflation'!C16:G16)</f>
        <v>5.9339999999999993</v>
      </c>
      <c r="G16" s="15">
        <f>AVERAGE('-1% inflation'!C16:G16)</f>
        <v>5.7940000000000005</v>
      </c>
      <c r="H16" s="2">
        <f>AVERAGE('+0.5% inflation wedge'!C16:G16)</f>
        <v>5.5299999999999994</v>
      </c>
      <c r="I16" s="2">
        <f>AVERAGE('-0.5% inflation wedge'!C16:G16)</f>
        <v>6.2960000000000003</v>
      </c>
      <c r="J16" s="2">
        <f>AVERAGE('+5% index linked debt'!C16:G16)</f>
        <v>5.8140000000000001</v>
      </c>
      <c r="K16" s="2">
        <f>AVERAGE('-5% index linked debt'!C16:G16)</f>
        <v>5.8160000000000007</v>
      </c>
      <c r="L16" s="15">
        <f>AVERAGE('10% totex overspend'!C16:G16)</f>
        <v>6.1820000000000004</v>
      </c>
      <c r="M16" s="2">
        <f>AVERAGE('10% totex underspend'!C16:G16)</f>
        <v>5.4580000000000002</v>
      </c>
      <c r="N16" s="2">
        <f>AVERAGE('+2% RoRE'!C16:G16)</f>
        <v>5.1020000000000003</v>
      </c>
      <c r="O16" s="2">
        <f>AVERAGE('-2% RoRE'!C16:G16)</f>
        <v>6.67</v>
      </c>
      <c r="P16" s="2">
        <f>AVERAGE('inc UM spend'!C16:G16)</f>
        <v>5.9979999999999993</v>
      </c>
      <c r="Q16" s="15">
        <f>AVERAGE('inc UM &amp; competable spend'!C16:G16)</f>
        <v>6.1920000000000002</v>
      </c>
    </row>
    <row r="17" spans="2:17" x14ac:dyDescent="0.25">
      <c r="B17" s="13" t="s">
        <v>16</v>
      </c>
      <c r="C17" s="14">
        <f>AVERAGE(Base!C17:G17)</f>
        <v>3.6060000000000003</v>
      </c>
      <c r="D17" s="2">
        <f>AVERAGE('+1% RfR'!C17:G17)</f>
        <v>3.5620000000000003</v>
      </c>
      <c r="E17" s="2">
        <f>AVERAGE('-1% RfR'!C17:G17)</f>
        <v>3.6519999999999997</v>
      </c>
      <c r="F17" s="2">
        <f>AVERAGE('+1% inflation'!C17:G17)</f>
        <v>3.6580000000000004</v>
      </c>
      <c r="G17" s="15">
        <f>AVERAGE('-1% inflation'!C17:G17)</f>
        <v>3.5920000000000001</v>
      </c>
      <c r="H17" s="2">
        <f>AVERAGE('+0.5% inflation wedge'!C17:G17)</f>
        <v>3.5</v>
      </c>
      <c r="I17" s="2">
        <f>AVERAGE('-0.5% inflation wedge'!C17:G17)</f>
        <v>3.786</v>
      </c>
      <c r="J17" s="2">
        <f>AVERAGE('+5% index linked debt'!C17:G17)</f>
        <v>3.6099999999999994</v>
      </c>
      <c r="K17" s="2">
        <f>AVERAGE('-5% index linked debt'!C17:G17)</f>
        <v>3.6040000000000005</v>
      </c>
      <c r="L17" s="15">
        <f>AVERAGE('10% totex overspend'!C17:G17)</f>
        <v>3.4539999999999997</v>
      </c>
      <c r="M17" s="2">
        <f>AVERAGE('10% totex underspend'!C17:G17)</f>
        <v>3.754</v>
      </c>
      <c r="N17" s="2">
        <f>AVERAGE('+2% RoRE'!C17:G17)</f>
        <v>3.5200000000000005</v>
      </c>
      <c r="O17" s="2">
        <f>AVERAGE('-2% RoRE'!C17:G17)</f>
        <v>3.7079999999999997</v>
      </c>
      <c r="P17" s="2">
        <f>AVERAGE('inc UM spend'!C17:G17)</f>
        <v>3.5539999999999998</v>
      </c>
      <c r="Q17" s="15">
        <f>AVERAGE('inc UM &amp; competable spend'!C17:G17)</f>
        <v>3.4899999999999998</v>
      </c>
    </row>
    <row r="18" spans="2:17" x14ac:dyDescent="0.25">
      <c r="B18" s="13" t="s">
        <v>44</v>
      </c>
      <c r="C18" s="38">
        <f>AVERAGE(Base!C18:G18)</f>
        <v>0.10628</v>
      </c>
      <c r="D18" s="39">
        <f>AVERAGE('+1% RfR'!C18:G18)</f>
        <v>0.1079</v>
      </c>
      <c r="E18" s="39">
        <f>AVERAGE('-1% RfR'!C18:G18)</f>
        <v>0.10471999999999999</v>
      </c>
      <c r="F18" s="39">
        <f>AVERAGE('+1% inflation'!C18:G18)</f>
        <v>0.10436000000000001</v>
      </c>
      <c r="G18" s="40">
        <f>AVERAGE('-1% inflation'!C18:G18)</f>
        <v>0.10666</v>
      </c>
      <c r="H18" s="39">
        <f>AVERAGE('+0.5% inflation wedge'!C18:G18)</f>
        <v>0.1109</v>
      </c>
      <c r="I18" s="39">
        <f>AVERAGE('-0.5% inflation wedge'!C18:G18)</f>
        <v>9.9320000000000006E-2</v>
      </c>
      <c r="J18" s="39">
        <f>AVERAGE('+5% index linked debt'!C18:G18)</f>
        <v>0.10628</v>
      </c>
      <c r="K18" s="39">
        <f>AVERAGE('-5% index linked debt'!C18:G18)</f>
        <v>0.10628</v>
      </c>
      <c r="L18" s="40">
        <f>AVERAGE('10% totex overspend'!C18:G18)</f>
        <v>0.10390000000000002</v>
      </c>
      <c r="M18" s="39">
        <f>AVERAGE('10% totex underspend'!C18:G18)</f>
        <v>0.10869999999999999</v>
      </c>
      <c r="N18" s="39">
        <f>AVERAGE('+2% RoRE'!C18:G18)</f>
        <v>0.11610000000000001</v>
      </c>
      <c r="O18" s="39">
        <f>AVERAGE('-2% RoRE'!C18:G18)</f>
        <v>9.6439999999999998E-2</v>
      </c>
      <c r="P18" s="39">
        <f>AVERAGE('inc UM spend'!C18:G18)</f>
        <v>0.10485999999999999</v>
      </c>
      <c r="Q18" s="40">
        <f>AVERAGE('inc UM &amp; competable spend'!C18:G18)</f>
        <v>0.10358000000000001</v>
      </c>
    </row>
    <row r="19" spans="2:17" x14ac:dyDescent="0.25">
      <c r="B19" s="13" t="s">
        <v>45</v>
      </c>
      <c r="C19" s="38">
        <f>AVERAGE(Base!C19:G19)</f>
        <v>0.10291999999999998</v>
      </c>
      <c r="D19" s="39">
        <f>AVERAGE('+1% RfR'!C19:G19)</f>
        <v>0.10353999999999999</v>
      </c>
      <c r="E19" s="39">
        <f>AVERAGE('-1% RfR'!C19:G19)</f>
        <v>0.10233999999999999</v>
      </c>
      <c r="F19" s="39">
        <f>AVERAGE('+1% inflation'!C19:G19)</f>
        <v>8.5339999999999999E-2</v>
      </c>
      <c r="G19" s="40">
        <f>AVERAGE('-1% inflation'!C19:G19)</f>
        <v>0.11650000000000001</v>
      </c>
      <c r="H19" s="39">
        <f>AVERAGE('+0.5% inflation wedge'!C19:G19)</f>
        <v>0.11200000000000002</v>
      </c>
      <c r="I19" s="39">
        <f>AVERAGE('-0.5% inflation wedge'!C19:G19)</f>
        <v>8.8880000000000001E-2</v>
      </c>
      <c r="J19" s="39">
        <f>AVERAGE('+5% index linked debt'!C19:G19)</f>
        <v>0.10302</v>
      </c>
      <c r="K19" s="39">
        <f>AVERAGE('-5% index linked debt'!C19:G19)</f>
        <v>0.10288</v>
      </c>
      <c r="L19" s="40">
        <f>AVERAGE('10% totex overspend'!C19:G19)</f>
        <v>0.10214000000000001</v>
      </c>
      <c r="M19" s="39">
        <f>AVERAGE('10% totex underspend'!C19:G19)</f>
        <v>0.10367999999999999</v>
      </c>
      <c r="N19" s="39">
        <f>AVERAGE('+2% RoRE'!C19:G19)</f>
        <v>0.11876</v>
      </c>
      <c r="O19" s="39">
        <f>AVERAGE('-2% RoRE'!C19:G19)</f>
        <v>8.4979999999999986E-2</v>
      </c>
      <c r="P19" s="39">
        <f>AVERAGE('inc UM spend'!C19:G19)</f>
        <v>0.10367999999999999</v>
      </c>
      <c r="Q19" s="40">
        <f>AVERAGE('inc UM &amp; competable spend'!C19:G19)</f>
        <v>0.10378000000000001</v>
      </c>
    </row>
    <row r="20" spans="2:17" x14ac:dyDescent="0.25">
      <c r="B20" s="13" t="s">
        <v>17</v>
      </c>
      <c r="C20" s="14">
        <f>AVERAGE(Base!C20:G20)</f>
        <v>1.972</v>
      </c>
      <c r="D20" s="2">
        <f>AVERAGE('+1% RfR'!C20:G20)</f>
        <v>1.986</v>
      </c>
      <c r="E20" s="2">
        <f>AVERAGE('-1% RfR'!C20:G20)</f>
        <v>1.954</v>
      </c>
      <c r="F20" s="2">
        <f>AVERAGE('+1% inflation'!C20:G20)</f>
        <v>1.6260000000000001</v>
      </c>
      <c r="G20" s="15">
        <f>AVERAGE('-1% inflation'!C20:G20)</f>
        <v>2.2299999999999995</v>
      </c>
      <c r="H20" s="2">
        <f>AVERAGE('+0.5% inflation wedge'!C20:G20)</f>
        <v>2.1720000000000002</v>
      </c>
      <c r="I20" s="2">
        <f>AVERAGE('-0.5% inflation wedge'!C20:G20)</f>
        <v>1.6719999999999999</v>
      </c>
      <c r="J20" s="2">
        <f>AVERAGE('+5% index linked debt'!C20:G20)</f>
        <v>1.9739999999999998</v>
      </c>
      <c r="K20" s="2">
        <f>AVERAGE('-5% index linked debt'!C20:G20)</f>
        <v>1.972</v>
      </c>
      <c r="L20" s="15">
        <f>AVERAGE('10% totex overspend'!C20:G20)</f>
        <v>1.8340000000000001</v>
      </c>
      <c r="M20" s="2">
        <f>AVERAGE('10% totex underspend'!C20:G20)</f>
        <v>2.1119999999999997</v>
      </c>
      <c r="N20" s="2">
        <f>AVERAGE('+2% RoRE'!C20:G20)</f>
        <v>2.4220000000000002</v>
      </c>
      <c r="O20" s="2">
        <f>AVERAGE('-2% RoRE'!C20:G20)</f>
        <v>1.522</v>
      </c>
      <c r="P20" s="2">
        <f>AVERAGE('inc UM spend'!C20:G20)</f>
        <v>1.9319999999999997</v>
      </c>
      <c r="Q20" s="15">
        <f>AVERAGE('inc UM &amp; competable spend'!C20:G20)</f>
        <v>1.8800000000000001</v>
      </c>
    </row>
    <row r="21" spans="2:17" x14ac:dyDescent="0.25">
      <c r="B21" s="24" t="s">
        <v>18</v>
      </c>
      <c r="C21" s="25">
        <f>AVERAGE(Base!C21:G21)</f>
        <v>5.2239999999999995E-2</v>
      </c>
      <c r="D21" s="26">
        <f>AVERAGE('+1% RfR'!C21:G21)</f>
        <v>5.2080000000000001E-2</v>
      </c>
      <c r="E21" s="26">
        <f>AVERAGE('-1% RfR'!C21:G21)</f>
        <v>5.2360000000000004E-2</v>
      </c>
      <c r="F21" s="26">
        <f>AVERAGE('+1% inflation'!C21:G21)</f>
        <v>5.2440000000000001E-2</v>
      </c>
      <c r="G21" s="27">
        <f>AVERAGE('-1% inflation'!C21:G21)</f>
        <v>5.2239999999999995E-2</v>
      </c>
      <c r="H21" s="26">
        <f>AVERAGE('+0.5% inflation wedge'!C21:G21)</f>
        <v>5.16E-2</v>
      </c>
      <c r="I21" s="26">
        <f>AVERAGE('-0.5% inflation wedge'!C21:G21)</f>
        <v>5.3259999999999995E-2</v>
      </c>
      <c r="J21" s="26">
        <f>AVERAGE('+5% index linked debt'!C21:G21)</f>
        <v>5.2200000000000003E-2</v>
      </c>
      <c r="K21" s="26">
        <f>AVERAGE('-5% index linked debt'!C21:G21)</f>
        <v>5.2239999999999995E-2</v>
      </c>
      <c r="L21" s="27">
        <f>AVERAGE('10% totex overspend'!C21:G21)</f>
        <v>5.5800000000000002E-2</v>
      </c>
      <c r="M21" s="26">
        <f>AVERAGE('10% totex underspend'!C21:G21)</f>
        <v>4.9099999999999991E-2</v>
      </c>
      <c r="N21" s="26">
        <f>AVERAGE('+2% RoRE'!C21:G21)</f>
        <v>4.9039999999999993E-2</v>
      </c>
      <c r="O21" s="26">
        <f>AVERAGE('-2% RoRE'!C21:G21)</f>
        <v>5.5980000000000009E-2</v>
      </c>
      <c r="P21" s="26">
        <f>AVERAGE('inc UM spend'!C21:G21)</f>
        <v>5.3720000000000011E-2</v>
      </c>
      <c r="Q21" s="27">
        <f>AVERAGE('inc UM &amp; competable spend'!C21:G21)</f>
        <v>5.5459999999999995E-2</v>
      </c>
    </row>
  </sheetData>
  <pageMargins left="0.7" right="0.7" top="0.75" bottom="0.75" header="0.3" footer="0.3"/>
  <ignoredErrors>
    <ignoredError sqref="C19:Q21 C4:Q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21"/>
  <sheetViews>
    <sheetView showGridLines="0" workbookViewId="0">
      <selection activeCell="B20" sqref="B20"/>
    </sheetView>
  </sheetViews>
  <sheetFormatPr defaultRowHeight="14.25" x14ac:dyDescent="0.2"/>
  <cols>
    <col min="1" max="1" width="9.140625" style="41"/>
    <col min="2" max="2" width="50.5703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3.32</v>
      </c>
      <c r="D4" s="2">
        <v>3.27</v>
      </c>
      <c r="E4" s="2">
        <v>3.29</v>
      </c>
      <c r="F4" s="2">
        <v>3.37</v>
      </c>
      <c r="G4" s="15">
        <v>3.45</v>
      </c>
      <c r="H4" s="2">
        <v>3.63</v>
      </c>
      <c r="I4" s="2">
        <v>3.71</v>
      </c>
      <c r="J4" s="2">
        <v>3.65</v>
      </c>
      <c r="K4" s="2">
        <v>3.55</v>
      </c>
      <c r="L4" s="15">
        <v>3.43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9.9999999999997868E-3</v>
      </c>
      <c r="Y4" s="44">
        <f t="shared" ref="Y4:AG19" si="0">D4-N4</f>
        <v>2.9999999999999805E-2</v>
      </c>
      <c r="Z4" s="44">
        <f t="shared" si="0"/>
        <v>0.10999999999999988</v>
      </c>
      <c r="AA4" s="44">
        <f t="shared" si="0"/>
        <v>0.2200000000000002</v>
      </c>
      <c r="AB4" s="44">
        <f t="shared" si="0"/>
        <v>0.33000000000000007</v>
      </c>
      <c r="AC4" s="44">
        <f t="shared" si="0"/>
        <v>0.19999999999999973</v>
      </c>
      <c r="AD4" s="44">
        <f t="shared" si="0"/>
        <v>0.2799999999999998</v>
      </c>
      <c r="AE4" s="44">
        <f t="shared" si="0"/>
        <v>0.29000000000000004</v>
      </c>
      <c r="AF4" s="44">
        <f t="shared" si="0"/>
        <v>0.25999999999999979</v>
      </c>
      <c r="AG4" s="44">
        <f>L4-V4</f>
        <v>0.22999999999999998</v>
      </c>
    </row>
    <row r="5" spans="2:33" x14ac:dyDescent="0.2">
      <c r="B5" s="13" t="s">
        <v>9</v>
      </c>
      <c r="C5" s="14">
        <v>3.67</v>
      </c>
      <c r="D5" s="2">
        <v>3.62</v>
      </c>
      <c r="E5" s="2">
        <v>3.65</v>
      </c>
      <c r="F5" s="2">
        <v>3.76</v>
      </c>
      <c r="G5" s="15">
        <v>3.88</v>
      </c>
      <c r="H5" s="2">
        <v>4.0999999999999996</v>
      </c>
      <c r="I5" s="2">
        <v>4.21</v>
      </c>
      <c r="J5" s="2">
        <v>4.1500000000000004</v>
      </c>
      <c r="K5" s="2">
        <v>4.05</v>
      </c>
      <c r="L5" s="15">
        <v>3.92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2.0000000000000018E-2</v>
      </c>
      <c r="Y5" s="44">
        <f t="shared" si="0"/>
        <v>4.0000000000000036E-2</v>
      </c>
      <c r="Z5" s="44">
        <f t="shared" si="0"/>
        <v>0.12000000000000011</v>
      </c>
      <c r="AA5" s="44">
        <f t="shared" si="0"/>
        <v>0.25</v>
      </c>
      <c r="AB5" s="44">
        <f t="shared" si="0"/>
        <v>0.37999999999999989</v>
      </c>
      <c r="AC5" s="44">
        <f t="shared" si="0"/>
        <v>0.22999999999999954</v>
      </c>
      <c r="AD5" s="44">
        <f t="shared" si="0"/>
        <v>0.31999999999999984</v>
      </c>
      <c r="AE5" s="44">
        <f t="shared" si="0"/>
        <v>0.33000000000000052</v>
      </c>
      <c r="AF5" s="44">
        <f t="shared" si="0"/>
        <v>0.30999999999999961</v>
      </c>
      <c r="AG5" s="44">
        <f t="shared" si="0"/>
        <v>0.25999999999999979</v>
      </c>
    </row>
    <row r="6" spans="2:33" x14ac:dyDescent="0.2">
      <c r="B6" s="13" t="s">
        <v>26</v>
      </c>
      <c r="C6" s="14">
        <v>1.56</v>
      </c>
      <c r="D6" s="2">
        <v>1.54</v>
      </c>
      <c r="E6" s="2">
        <v>1.55</v>
      </c>
      <c r="F6" s="2">
        <v>1.58</v>
      </c>
      <c r="G6" s="15">
        <v>1.62</v>
      </c>
      <c r="H6" s="2">
        <v>1.71</v>
      </c>
      <c r="I6" s="2">
        <v>1.76</v>
      </c>
      <c r="J6" s="2">
        <v>1.77</v>
      </c>
      <c r="K6" s="2">
        <v>1.77</v>
      </c>
      <c r="L6" s="15">
        <v>1.76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1.0000000000000009E-2</v>
      </c>
      <c r="Y6" s="44">
        <f t="shared" si="0"/>
        <v>1.0000000000000009E-2</v>
      </c>
      <c r="Z6" s="44">
        <f t="shared" si="0"/>
        <v>3.0000000000000027E-2</v>
      </c>
      <c r="AA6" s="44">
        <f t="shared" si="0"/>
        <v>6.0000000000000053E-2</v>
      </c>
      <c r="AB6" s="44">
        <f t="shared" si="0"/>
        <v>0.10000000000000009</v>
      </c>
      <c r="AC6" s="44">
        <f t="shared" si="0"/>
        <v>1.0000000000000009E-2</v>
      </c>
      <c r="AD6" s="44">
        <f t="shared" si="0"/>
        <v>5.0000000000000044E-2</v>
      </c>
      <c r="AE6" s="44">
        <f t="shared" si="0"/>
        <v>5.0000000000000044E-2</v>
      </c>
      <c r="AF6" s="44">
        <f t="shared" si="0"/>
        <v>6.0000000000000053E-2</v>
      </c>
      <c r="AG6" s="44">
        <f t="shared" si="0"/>
        <v>5.0000000000000044E-2</v>
      </c>
    </row>
    <row r="7" spans="2:33" x14ac:dyDescent="0.2">
      <c r="B7" s="13" t="s">
        <v>46</v>
      </c>
      <c r="C7" s="14">
        <v>2.02</v>
      </c>
      <c r="D7" s="2">
        <v>2.0099999999999998</v>
      </c>
      <c r="E7" s="2">
        <v>2.0299999999999998</v>
      </c>
      <c r="F7" s="2">
        <v>2.08</v>
      </c>
      <c r="G7" s="15">
        <v>2.14</v>
      </c>
      <c r="H7" s="2">
        <v>2.2799999999999998</v>
      </c>
      <c r="I7" s="2">
        <v>2.34</v>
      </c>
      <c r="J7" s="2">
        <v>2.35</v>
      </c>
      <c r="K7" s="2">
        <v>2.35</v>
      </c>
      <c r="L7" s="15">
        <v>2.34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</v>
      </c>
      <c r="Y7" s="44">
        <f t="shared" si="0"/>
        <v>1.9999999999999796E-2</v>
      </c>
      <c r="Z7" s="44">
        <f t="shared" si="0"/>
        <v>4.9999999999999822E-2</v>
      </c>
      <c r="AA7" s="44">
        <f t="shared" si="0"/>
        <v>9.000000000000008E-2</v>
      </c>
      <c r="AB7" s="44">
        <f t="shared" si="0"/>
        <v>0.14000000000000012</v>
      </c>
      <c r="AC7" s="44">
        <f t="shared" si="0"/>
        <v>2.9999999999999805E-2</v>
      </c>
      <c r="AD7" s="44">
        <f t="shared" si="0"/>
        <v>6.999999999999984E-2</v>
      </c>
      <c r="AE7" s="44">
        <f t="shared" si="0"/>
        <v>8.0000000000000071E-2</v>
      </c>
      <c r="AF7" s="44">
        <f t="shared" si="0"/>
        <v>8.0000000000000071E-2</v>
      </c>
      <c r="AG7" s="44">
        <f t="shared" si="0"/>
        <v>6.0000000000000053E-2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0.1196</v>
      </c>
      <c r="D9" s="37">
        <v>0.1143</v>
      </c>
      <c r="E9" s="37">
        <v>0.11210000000000001</v>
      </c>
      <c r="F9" s="37">
        <v>0.11119999999999999</v>
      </c>
      <c r="G9" s="43">
        <v>0.10929999999999999</v>
      </c>
      <c r="H9" s="37">
        <v>0.115</v>
      </c>
      <c r="I9" s="37">
        <v>0.1145</v>
      </c>
      <c r="J9" s="37">
        <v>0.1062</v>
      </c>
      <c r="K9" s="37">
        <v>0.1008</v>
      </c>
      <c r="L9" s="43">
        <v>9.3700000000000006E-2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1.0000000000000009E-3</v>
      </c>
      <c r="Y9" s="44">
        <f t="shared" si="0"/>
        <v>2.6999999999999941E-3</v>
      </c>
      <c r="Z9" s="44">
        <f t="shared" si="0"/>
        <v>8.10000000000001E-3</v>
      </c>
      <c r="AA9" s="44">
        <f t="shared" si="0"/>
        <v>1.3099999999999987E-2</v>
      </c>
      <c r="AB9" s="44">
        <f t="shared" si="0"/>
        <v>1.7899999999999999E-2</v>
      </c>
      <c r="AC9" s="44">
        <f t="shared" si="0"/>
        <v>1.1300000000000004E-2</v>
      </c>
      <c r="AD9" s="44">
        <f t="shared" si="0"/>
        <v>1.3600000000000001E-2</v>
      </c>
      <c r="AE9" s="44">
        <f t="shared" si="0"/>
        <v>1.1800000000000005E-2</v>
      </c>
      <c r="AF9" s="44">
        <f t="shared" si="0"/>
        <v>1.0400000000000006E-2</v>
      </c>
      <c r="AG9" s="44">
        <f t="shared" si="0"/>
        <v>8.4000000000000047E-3</v>
      </c>
    </row>
    <row r="10" spans="2:33" x14ac:dyDescent="0.2">
      <c r="B10" s="13" t="s">
        <v>12</v>
      </c>
      <c r="C10" s="42">
        <v>8.6800000000000002E-2</v>
      </c>
      <c r="D10" s="37">
        <v>8.1799999999999998E-2</v>
      </c>
      <c r="E10" s="37">
        <v>7.9899999999999999E-2</v>
      </c>
      <c r="F10" s="37">
        <v>7.8899999999999998E-2</v>
      </c>
      <c r="G10" s="43">
        <v>7.7100000000000002E-2</v>
      </c>
      <c r="H10" s="37">
        <v>8.1299999999999997E-2</v>
      </c>
      <c r="I10" s="37">
        <v>8.0500000000000002E-2</v>
      </c>
      <c r="J10" s="37">
        <v>7.2700000000000001E-2</v>
      </c>
      <c r="K10" s="37">
        <v>6.7799999999999999E-2</v>
      </c>
      <c r="L10" s="43">
        <v>6.1100000000000002E-2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8.9999999999999802E-4</v>
      </c>
      <c r="Y10" s="44">
        <f t="shared" si="0"/>
        <v>2.2999999999999965E-3</v>
      </c>
      <c r="Z10" s="44">
        <f t="shared" si="0"/>
        <v>7.3000000000000009E-3</v>
      </c>
      <c r="AA10" s="44">
        <f t="shared" si="0"/>
        <v>1.1499999999999996E-2</v>
      </c>
      <c r="AB10" s="44">
        <f t="shared" si="0"/>
        <v>1.5600000000000003E-2</v>
      </c>
      <c r="AC10" s="44">
        <f t="shared" si="0"/>
        <v>1.0700000000000001E-2</v>
      </c>
      <c r="AD10" s="44">
        <f t="shared" si="0"/>
        <v>1.2499999999999997E-2</v>
      </c>
      <c r="AE10" s="44">
        <f t="shared" si="0"/>
        <v>1.0599999999999998E-2</v>
      </c>
      <c r="AF10" s="44">
        <f t="shared" si="0"/>
        <v>9.5000000000000015E-3</v>
      </c>
      <c r="AG10" s="44">
        <f t="shared" si="0"/>
        <v>7.4999999999999997E-3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0.60929999999999995</v>
      </c>
      <c r="D12" s="4">
        <v>0.61629999999999996</v>
      </c>
      <c r="E12" s="4">
        <v>0.61950000000000005</v>
      </c>
      <c r="F12" s="4">
        <v>0.61990000000000001</v>
      </c>
      <c r="G12" s="20">
        <v>0.62029999999999996</v>
      </c>
      <c r="H12" s="4">
        <v>0.59350000000000003</v>
      </c>
      <c r="I12" s="4">
        <v>0.58819999999999995</v>
      </c>
      <c r="J12" s="4">
        <v>0.59809999999999997</v>
      </c>
      <c r="K12" s="4">
        <v>0.60509999999999997</v>
      </c>
      <c r="L12" s="20">
        <v>0.61380000000000001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-2.0000000000000018E-3</v>
      </c>
      <c r="Y12" s="44">
        <f t="shared" si="0"/>
        <v>-5.9000000000000163E-3</v>
      </c>
      <c r="Z12" s="44">
        <f t="shared" si="0"/>
        <v>-1.8699999999999939E-2</v>
      </c>
      <c r="AA12" s="44">
        <f t="shared" si="0"/>
        <v>-3.2499999999999973E-2</v>
      </c>
      <c r="AB12" s="44">
        <f t="shared" si="0"/>
        <v>-4.7700000000000076E-2</v>
      </c>
      <c r="AC12" s="44">
        <f t="shared" si="0"/>
        <v>-1.1699999999999933E-2</v>
      </c>
      <c r="AD12" s="44">
        <f t="shared" si="0"/>
        <v>-1.980000000000004E-2</v>
      </c>
      <c r="AE12" s="44">
        <f t="shared" si="0"/>
        <v>-1.980000000000004E-2</v>
      </c>
      <c r="AF12" s="44">
        <f t="shared" si="0"/>
        <v>-1.9299999999999984E-2</v>
      </c>
      <c r="AG12" s="44">
        <f t="shared" si="0"/>
        <v>-1.6800000000000037E-2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0.67</v>
      </c>
      <c r="D14" s="2">
        <v>0.62</v>
      </c>
      <c r="E14" s="2">
        <v>0.69</v>
      </c>
      <c r="F14" s="2">
        <v>0.76</v>
      </c>
      <c r="G14" s="15">
        <v>0.75</v>
      </c>
      <c r="H14" s="2">
        <v>0.99</v>
      </c>
      <c r="I14" s="2">
        <v>0.93</v>
      </c>
      <c r="J14" s="2">
        <v>0.54</v>
      </c>
      <c r="K14" s="2">
        <v>0.56999999999999995</v>
      </c>
      <c r="L14" s="15">
        <v>0.52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4.0000000000000036E-2</v>
      </c>
      <c r="Y14" s="44">
        <f t="shared" si="0"/>
        <v>6.9999999999999951E-2</v>
      </c>
      <c r="Z14" s="44">
        <f t="shared" si="0"/>
        <v>0.21999999999999997</v>
      </c>
      <c r="AA14" s="44">
        <f t="shared" si="0"/>
        <v>0.29000000000000004</v>
      </c>
      <c r="AB14" s="44">
        <f t="shared" si="0"/>
        <v>0.32</v>
      </c>
      <c r="AC14" s="44">
        <f t="shared" si="0"/>
        <v>0.37</v>
      </c>
      <c r="AD14" s="44">
        <f t="shared" si="0"/>
        <v>0.27</v>
      </c>
      <c r="AE14" s="44">
        <f t="shared" si="0"/>
        <v>3.0000000000000027E-2</v>
      </c>
      <c r="AF14" s="44">
        <f t="shared" si="0"/>
        <v>1.9999999999999907E-2</v>
      </c>
      <c r="AG14" s="44">
        <f t="shared" si="0"/>
        <v>-1.0000000000000009E-2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5.46</v>
      </c>
      <c r="D16" s="2">
        <v>5.69</v>
      </c>
      <c r="E16" s="2">
        <v>5.84</v>
      </c>
      <c r="F16" s="2">
        <v>5.96</v>
      </c>
      <c r="G16" s="15">
        <v>6.13</v>
      </c>
      <c r="H16" s="2">
        <v>5.89</v>
      </c>
      <c r="I16" s="2">
        <v>6.04</v>
      </c>
      <c r="J16" s="2">
        <v>6.38</v>
      </c>
      <c r="K16" s="2">
        <v>6.7</v>
      </c>
      <c r="L16" s="15">
        <v>7.13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-3.0000000000000249E-2</v>
      </c>
      <c r="Y16" s="44">
        <f t="shared" si="0"/>
        <v>-9.9999999999999645E-2</v>
      </c>
      <c r="Z16" s="44">
        <f t="shared" si="0"/>
        <v>-0.32000000000000028</v>
      </c>
      <c r="AA16" s="44">
        <f t="shared" si="0"/>
        <v>-0.57000000000000028</v>
      </c>
      <c r="AB16" s="44">
        <f t="shared" si="0"/>
        <v>-0.86000000000000032</v>
      </c>
      <c r="AC16" s="44">
        <f t="shared" si="0"/>
        <v>-0.33000000000000007</v>
      </c>
      <c r="AD16" s="44">
        <f t="shared" si="0"/>
        <v>-0.65000000000000036</v>
      </c>
      <c r="AE16" s="44">
        <f t="shared" si="0"/>
        <v>-0.66000000000000014</v>
      </c>
      <c r="AF16" s="44">
        <f t="shared" si="0"/>
        <v>-0.63999999999999968</v>
      </c>
      <c r="AG16" s="44">
        <f t="shared" si="0"/>
        <v>-0.58000000000000007</v>
      </c>
    </row>
    <row r="17" spans="2:33" x14ac:dyDescent="0.2">
      <c r="B17" s="13" t="s">
        <v>16</v>
      </c>
      <c r="C17" s="14">
        <v>3.5</v>
      </c>
      <c r="D17" s="2">
        <v>3.54</v>
      </c>
      <c r="E17" s="2">
        <v>3.59</v>
      </c>
      <c r="F17" s="2">
        <v>3.65</v>
      </c>
      <c r="G17" s="15">
        <v>3.75</v>
      </c>
      <c r="H17" s="2">
        <v>4.04</v>
      </c>
      <c r="I17" s="2">
        <v>4.2300000000000004</v>
      </c>
      <c r="J17" s="2">
        <v>4.29</v>
      </c>
      <c r="K17" s="2">
        <v>4.38</v>
      </c>
      <c r="L17" s="15">
        <v>4.49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9.9999999999997868E-3</v>
      </c>
      <c r="Y17" s="44">
        <f t="shared" si="0"/>
        <v>3.0000000000000249E-2</v>
      </c>
      <c r="Z17" s="44">
        <f t="shared" si="0"/>
        <v>9.9999999999999645E-2</v>
      </c>
      <c r="AA17" s="44">
        <f t="shared" si="0"/>
        <v>0.16999999999999993</v>
      </c>
      <c r="AB17" s="44">
        <f t="shared" si="0"/>
        <v>0.27</v>
      </c>
      <c r="AC17" s="44">
        <f t="shared" si="0"/>
        <v>-1.9999999999999574E-2</v>
      </c>
      <c r="AD17" s="44">
        <f t="shared" si="0"/>
        <v>-7.9999999999999183E-2</v>
      </c>
      <c r="AE17" s="44">
        <f t="shared" si="0"/>
        <v>-5.9999999999999609E-2</v>
      </c>
      <c r="AF17" s="44">
        <f t="shared" si="0"/>
        <v>-3.0000000000000249E-2</v>
      </c>
      <c r="AG17" s="44">
        <f t="shared" si="0"/>
        <v>-2.9999999999999361E-2</v>
      </c>
    </row>
    <row r="18" spans="2:33" x14ac:dyDescent="0.2">
      <c r="B18" s="13" t="s">
        <v>44</v>
      </c>
      <c r="C18" s="38">
        <v>0.11169999999999999</v>
      </c>
      <c r="D18" s="39">
        <v>0.1084</v>
      </c>
      <c r="E18" s="39">
        <v>0.1061</v>
      </c>
      <c r="F18" s="39">
        <v>0.104</v>
      </c>
      <c r="G18" s="40">
        <v>0.1012</v>
      </c>
      <c r="H18" s="39">
        <v>0.1007</v>
      </c>
      <c r="I18" s="39">
        <v>9.7500000000000003E-2</v>
      </c>
      <c r="J18" s="39">
        <v>9.3700000000000006E-2</v>
      </c>
      <c r="K18" s="39">
        <v>9.0300000000000005E-2</v>
      </c>
      <c r="L18" s="40">
        <v>8.6099999999999996E-2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3.9999999999999758E-4</v>
      </c>
      <c r="Y18" s="44">
        <f t="shared" si="0"/>
        <v>8.9999999999999802E-4</v>
      </c>
      <c r="Z18" s="44">
        <f t="shared" si="0"/>
        <v>2.3999999999999994E-3</v>
      </c>
      <c r="AA18" s="44">
        <f t="shared" si="0"/>
        <v>4.0999999999999925E-3</v>
      </c>
      <c r="AB18" s="44">
        <f t="shared" si="0"/>
        <v>5.6999999999999967E-3</v>
      </c>
      <c r="AC18" s="44">
        <f t="shared" si="0"/>
        <v>3.4000000000000002E-3</v>
      </c>
      <c r="AD18" s="44">
        <f t="shared" si="0"/>
        <v>6.6000000000000086E-3</v>
      </c>
      <c r="AE18" s="44">
        <f t="shared" si="0"/>
        <v>5.9000000000000025E-3</v>
      </c>
      <c r="AF18" s="44">
        <f t="shared" si="0"/>
        <v>5.2000000000000102E-3</v>
      </c>
      <c r="AG18" s="44">
        <f t="shared" si="0"/>
        <v>4.2999999999999983E-3</v>
      </c>
    </row>
    <row r="19" spans="2:33" x14ac:dyDescent="0.2">
      <c r="B19" s="13" t="s">
        <v>45</v>
      </c>
      <c r="C19" s="38">
        <v>0.10639999999999999</v>
      </c>
      <c r="D19" s="39">
        <v>0.105</v>
      </c>
      <c r="E19" s="39">
        <v>0.10340000000000001</v>
      </c>
      <c r="F19" s="39">
        <v>0.10249999999999999</v>
      </c>
      <c r="G19" s="40">
        <v>9.7299999999999998E-2</v>
      </c>
      <c r="H19" s="39">
        <v>9.0999999999999998E-2</v>
      </c>
      <c r="I19" s="39">
        <v>8.3400000000000002E-2</v>
      </c>
      <c r="J19" s="39">
        <v>7.6999999999999999E-2</v>
      </c>
      <c r="K19" s="39">
        <v>7.2499999999999995E-2</v>
      </c>
      <c r="L19" s="40">
        <v>6.5199999999999994E-2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9.9999999999988987E-5</v>
      </c>
      <c r="Y19" s="44">
        <f t="shared" si="0"/>
        <v>1.9999999999999185E-4</v>
      </c>
      <c r="Z19" s="44">
        <f t="shared" si="0"/>
        <v>0</v>
      </c>
      <c r="AA19" s="44">
        <f t="shared" si="0"/>
        <v>-1.5000000000000013E-3</v>
      </c>
      <c r="AB19" s="44">
        <f t="shared" si="0"/>
        <v>-3.1000000000000055E-3</v>
      </c>
      <c r="AC19" s="44">
        <f t="shared" si="0"/>
        <v>-3.7000000000000088E-3</v>
      </c>
      <c r="AD19" s="44">
        <f t="shared" si="0"/>
        <v>2.7000000000000079E-3</v>
      </c>
      <c r="AE19" s="44">
        <f t="shared" si="0"/>
        <v>3.7999999999999978E-3</v>
      </c>
      <c r="AF19" s="44">
        <f t="shared" si="0"/>
        <v>5.6999999999999967E-3</v>
      </c>
      <c r="AG19" s="44">
        <f t="shared" si="0"/>
        <v>7.0999999999999952E-3</v>
      </c>
    </row>
    <row r="20" spans="2:33" x14ac:dyDescent="0.2">
      <c r="B20" s="13" t="s">
        <v>17</v>
      </c>
      <c r="C20" s="14">
        <v>2.08</v>
      </c>
      <c r="D20" s="2">
        <v>2.0099999999999998</v>
      </c>
      <c r="E20" s="2">
        <v>1.97</v>
      </c>
      <c r="F20" s="2">
        <v>1.95</v>
      </c>
      <c r="G20" s="15">
        <v>1.85</v>
      </c>
      <c r="H20" s="2">
        <v>1.85</v>
      </c>
      <c r="I20" s="2">
        <v>1.72</v>
      </c>
      <c r="J20" s="2">
        <v>1.55</v>
      </c>
      <c r="K20" s="2">
        <v>1.43</v>
      </c>
      <c r="L20" s="15">
        <v>1.26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1.0000000000000231E-2</v>
      </c>
      <c r="Y20" s="44">
        <f t="shared" si="1"/>
        <v>2.9999999999999805E-2</v>
      </c>
      <c r="Z20" s="44">
        <f t="shared" si="1"/>
        <v>9.9999999999999867E-2</v>
      </c>
      <c r="AA20" s="44">
        <f t="shared" si="1"/>
        <v>0.1399999999999999</v>
      </c>
      <c r="AB20" s="44">
        <f t="shared" si="1"/>
        <v>0.18000000000000016</v>
      </c>
      <c r="AC20" s="44">
        <f t="shared" si="1"/>
        <v>-2.0000000000000018E-2</v>
      </c>
      <c r="AD20" s="44">
        <f t="shared" si="1"/>
        <v>0.1399999999999999</v>
      </c>
      <c r="AE20" s="44">
        <f t="shared" si="1"/>
        <v>0.15000000000000013</v>
      </c>
      <c r="AF20" s="44">
        <f t="shared" si="1"/>
        <v>0.17999999999999994</v>
      </c>
      <c r="AG20" s="44">
        <f t="shared" si="1"/>
        <v>0.18999999999999995</v>
      </c>
    </row>
    <row r="21" spans="2:33" x14ac:dyDescent="0.2">
      <c r="B21" s="24" t="s">
        <v>18</v>
      </c>
      <c r="C21" s="25">
        <v>5.1200000000000002E-2</v>
      </c>
      <c r="D21" s="26">
        <v>5.21E-2</v>
      </c>
      <c r="E21" s="26">
        <v>5.2600000000000001E-2</v>
      </c>
      <c r="F21" s="26">
        <v>5.2600000000000001E-2</v>
      </c>
      <c r="G21" s="27">
        <v>5.2699999999999997E-2</v>
      </c>
      <c r="H21" s="26">
        <v>4.9200000000000001E-2</v>
      </c>
      <c r="I21" s="26">
        <v>4.8599999999999997E-2</v>
      </c>
      <c r="J21" s="26">
        <v>4.9799999999999997E-2</v>
      </c>
      <c r="K21" s="26">
        <v>5.0599999999999999E-2</v>
      </c>
      <c r="L21" s="27">
        <v>5.1799999999999999E-2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-1.9999999999999879E-4</v>
      </c>
      <c r="Y21" s="44">
        <f t="shared" si="1"/>
        <v>-8.000000000000021E-4</v>
      </c>
      <c r="Z21" s="44">
        <f t="shared" si="1"/>
        <v>-2.700000000000001E-3</v>
      </c>
      <c r="AA21" s="44">
        <f t="shared" si="1"/>
        <v>-4.9000000000000016E-3</v>
      </c>
      <c r="AB21" s="44">
        <f t="shared" si="1"/>
        <v>-7.4999999999999997E-3</v>
      </c>
      <c r="AC21" s="44">
        <f t="shared" si="1"/>
        <v>-1.5000000000000013E-3</v>
      </c>
      <c r="AD21" s="44">
        <f t="shared" si="1"/>
        <v>-2.3999999999999994E-3</v>
      </c>
      <c r="AE21" s="44">
        <f t="shared" si="1"/>
        <v>-2.5000000000000022E-3</v>
      </c>
      <c r="AF21" s="44">
        <f t="shared" si="1"/>
        <v>-2.5999999999999981E-3</v>
      </c>
      <c r="AG21" s="44">
        <f t="shared" si="1"/>
        <v>-2.3000000000000034E-3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3.3</v>
      </c>
      <c r="D4" s="2">
        <v>3.23</v>
      </c>
      <c r="E4" s="2">
        <v>3.21</v>
      </c>
      <c r="F4" s="2">
        <v>3.25</v>
      </c>
      <c r="G4" s="15">
        <v>3.29</v>
      </c>
      <c r="H4" s="2">
        <v>5.34</v>
      </c>
      <c r="I4" s="2">
        <v>3.42</v>
      </c>
      <c r="J4" s="2">
        <v>3.35</v>
      </c>
      <c r="K4" s="2">
        <v>3.18</v>
      </c>
      <c r="L4" s="15">
        <v>3.07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-1.0000000000000231E-2</v>
      </c>
      <c r="Y4" s="44">
        <f t="shared" ref="Y4:AG19" si="0">D4-N4</f>
        <v>-1.0000000000000231E-2</v>
      </c>
      <c r="Z4" s="44">
        <f t="shared" si="0"/>
        <v>2.9999999999999805E-2</v>
      </c>
      <c r="AA4" s="44">
        <f t="shared" si="0"/>
        <v>0.10000000000000009</v>
      </c>
      <c r="AB4" s="44">
        <f t="shared" si="0"/>
        <v>0.16999999999999993</v>
      </c>
      <c r="AC4" s="44">
        <f t="shared" si="0"/>
        <v>1.9099999999999997</v>
      </c>
      <c r="AD4" s="44">
        <f t="shared" si="0"/>
        <v>-1.0000000000000231E-2</v>
      </c>
      <c r="AE4" s="44">
        <f t="shared" si="0"/>
        <v>-9.9999999999997868E-3</v>
      </c>
      <c r="AF4" s="44">
        <f t="shared" si="0"/>
        <v>-0.10999999999999988</v>
      </c>
      <c r="AG4" s="44">
        <f>L4-V4</f>
        <v>-0.13000000000000034</v>
      </c>
    </row>
    <row r="5" spans="2:33" x14ac:dyDescent="0.2">
      <c r="B5" s="13" t="s">
        <v>9</v>
      </c>
      <c r="C5" s="14">
        <v>3.64</v>
      </c>
      <c r="D5" s="2">
        <v>3.56</v>
      </c>
      <c r="E5" s="2">
        <v>3.55</v>
      </c>
      <c r="F5" s="2">
        <v>3.61</v>
      </c>
      <c r="G5" s="15">
        <v>3.67</v>
      </c>
      <c r="H5" s="2">
        <v>6.55</v>
      </c>
      <c r="I5" s="2">
        <v>3.81</v>
      </c>
      <c r="J5" s="2">
        <v>3.74</v>
      </c>
      <c r="K5" s="2">
        <v>3.55</v>
      </c>
      <c r="L5" s="15">
        <v>3.43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-9.9999999999997868E-3</v>
      </c>
      <c r="Y5" s="44">
        <f t="shared" si="0"/>
        <v>-2.0000000000000018E-2</v>
      </c>
      <c r="Z5" s="44">
        <f t="shared" si="0"/>
        <v>2.0000000000000018E-2</v>
      </c>
      <c r="AA5" s="44">
        <f t="shared" si="0"/>
        <v>0.10000000000000009</v>
      </c>
      <c r="AB5" s="44">
        <f t="shared" si="0"/>
        <v>0.16999999999999993</v>
      </c>
      <c r="AC5" s="44">
        <f t="shared" si="0"/>
        <v>2.6799999999999997</v>
      </c>
      <c r="AD5" s="44">
        <f t="shared" si="0"/>
        <v>-8.0000000000000071E-2</v>
      </c>
      <c r="AE5" s="44">
        <f t="shared" si="0"/>
        <v>-7.9999999999999627E-2</v>
      </c>
      <c r="AF5" s="44">
        <f t="shared" si="0"/>
        <v>-0.19000000000000039</v>
      </c>
      <c r="AG5" s="44">
        <f t="shared" si="0"/>
        <v>-0.22999999999999998</v>
      </c>
    </row>
    <row r="6" spans="2:33" x14ac:dyDescent="0.2">
      <c r="B6" s="13" t="s">
        <v>10</v>
      </c>
      <c r="C6" s="14">
        <v>1.56</v>
      </c>
      <c r="D6" s="2">
        <v>1.54</v>
      </c>
      <c r="E6" s="2">
        <v>1.54</v>
      </c>
      <c r="F6" s="2">
        <v>1.56</v>
      </c>
      <c r="G6" s="15">
        <v>1.59</v>
      </c>
      <c r="H6" s="2">
        <v>2.3199999999999998</v>
      </c>
      <c r="I6" s="2">
        <v>1.68</v>
      </c>
      <c r="J6" s="2">
        <v>1.68</v>
      </c>
      <c r="K6" s="2">
        <v>1.65</v>
      </c>
      <c r="L6" s="15">
        <v>1.64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1.0000000000000009E-2</v>
      </c>
      <c r="Y6" s="44">
        <f t="shared" si="0"/>
        <v>1.0000000000000009E-2</v>
      </c>
      <c r="Z6" s="44">
        <f t="shared" si="0"/>
        <v>2.0000000000000018E-2</v>
      </c>
      <c r="AA6" s="44">
        <f t="shared" si="0"/>
        <v>4.0000000000000036E-2</v>
      </c>
      <c r="AB6" s="44">
        <f t="shared" si="0"/>
        <v>7.0000000000000062E-2</v>
      </c>
      <c r="AC6" s="44">
        <f t="shared" si="0"/>
        <v>0.61999999999999988</v>
      </c>
      <c r="AD6" s="44">
        <f t="shared" si="0"/>
        <v>-3.0000000000000027E-2</v>
      </c>
      <c r="AE6" s="44">
        <f t="shared" si="0"/>
        <v>-4.0000000000000036E-2</v>
      </c>
      <c r="AF6" s="44">
        <f t="shared" si="0"/>
        <v>-6.0000000000000053E-2</v>
      </c>
      <c r="AG6" s="44">
        <f t="shared" si="0"/>
        <v>-7.0000000000000062E-2</v>
      </c>
    </row>
    <row r="7" spans="2:33" x14ac:dyDescent="0.2">
      <c r="B7" s="13" t="s">
        <v>46</v>
      </c>
      <c r="C7" s="14">
        <v>2.02</v>
      </c>
      <c r="D7" s="2">
        <v>2</v>
      </c>
      <c r="E7" s="2">
        <v>2</v>
      </c>
      <c r="F7" s="2">
        <v>2.04</v>
      </c>
      <c r="G7" s="15">
        <v>2.08</v>
      </c>
      <c r="H7" s="2">
        <v>3.13</v>
      </c>
      <c r="I7" s="2">
        <v>2.2000000000000002</v>
      </c>
      <c r="J7" s="2">
        <v>2.2000000000000002</v>
      </c>
      <c r="K7" s="2">
        <v>2.15</v>
      </c>
      <c r="L7" s="15">
        <v>2.14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</v>
      </c>
      <c r="Y7" s="44">
        <f t="shared" si="0"/>
        <v>1.0000000000000009E-2</v>
      </c>
      <c r="Z7" s="44">
        <f t="shared" si="0"/>
        <v>2.0000000000000018E-2</v>
      </c>
      <c r="AA7" s="44">
        <f t="shared" si="0"/>
        <v>5.0000000000000044E-2</v>
      </c>
      <c r="AB7" s="44">
        <f t="shared" si="0"/>
        <v>8.0000000000000071E-2</v>
      </c>
      <c r="AC7" s="44">
        <f t="shared" si="0"/>
        <v>0.87999999999999989</v>
      </c>
      <c r="AD7" s="44">
        <f t="shared" si="0"/>
        <v>-6.999999999999984E-2</v>
      </c>
      <c r="AE7" s="44">
        <f t="shared" si="0"/>
        <v>-6.999999999999984E-2</v>
      </c>
      <c r="AF7" s="44">
        <f t="shared" si="0"/>
        <v>-0.12000000000000011</v>
      </c>
      <c r="AG7" s="44">
        <f t="shared" si="0"/>
        <v>-0.13999999999999968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0.1203</v>
      </c>
      <c r="D9" s="37">
        <v>0.115</v>
      </c>
      <c r="E9" s="37">
        <v>0.1129</v>
      </c>
      <c r="F9" s="37">
        <v>0.1119</v>
      </c>
      <c r="G9" s="43">
        <v>0.1101</v>
      </c>
      <c r="H9" s="37">
        <v>0.1164</v>
      </c>
      <c r="I9" s="37">
        <v>0.1153</v>
      </c>
      <c r="J9" s="37">
        <v>0.1069</v>
      </c>
      <c r="K9" s="37">
        <v>0.10150000000000001</v>
      </c>
      <c r="L9" s="43">
        <v>9.4299999999999995E-2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1.7000000000000071E-3</v>
      </c>
      <c r="Y9" s="44">
        <f t="shared" si="0"/>
        <v>3.4000000000000002E-3</v>
      </c>
      <c r="Z9" s="44">
        <f t="shared" si="0"/>
        <v>8.9000000000000051E-3</v>
      </c>
      <c r="AA9" s="44">
        <f t="shared" si="0"/>
        <v>1.3799999999999993E-2</v>
      </c>
      <c r="AB9" s="44">
        <f t="shared" si="0"/>
        <v>1.8700000000000008E-2</v>
      </c>
      <c r="AC9" s="44">
        <f t="shared" si="0"/>
        <v>1.2700000000000003E-2</v>
      </c>
      <c r="AD9" s="44">
        <f t="shared" si="0"/>
        <v>1.4399999999999996E-2</v>
      </c>
      <c r="AE9" s="44">
        <f t="shared" si="0"/>
        <v>1.2499999999999997E-2</v>
      </c>
      <c r="AF9" s="44">
        <f t="shared" si="0"/>
        <v>1.1100000000000013E-2</v>
      </c>
      <c r="AG9" s="44">
        <f t="shared" si="0"/>
        <v>8.9999999999999941E-3</v>
      </c>
    </row>
    <row r="10" spans="2:33" x14ac:dyDescent="0.2">
      <c r="B10" s="13" t="s">
        <v>12</v>
      </c>
      <c r="C10" s="42">
        <v>8.7499999999999994E-2</v>
      </c>
      <c r="D10" s="37">
        <v>8.2500000000000004E-2</v>
      </c>
      <c r="E10" s="37">
        <v>8.0500000000000002E-2</v>
      </c>
      <c r="F10" s="37">
        <v>7.9600000000000004E-2</v>
      </c>
      <c r="G10" s="43">
        <v>7.7799999999999994E-2</v>
      </c>
      <c r="H10" s="37">
        <v>8.2600000000000007E-2</v>
      </c>
      <c r="I10" s="37">
        <v>8.1199999999999994E-2</v>
      </c>
      <c r="J10" s="37">
        <v>7.3400000000000007E-2</v>
      </c>
      <c r="K10" s="37">
        <v>6.8400000000000002E-2</v>
      </c>
      <c r="L10" s="43">
        <v>6.1699999999999998E-2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1.5999999999999903E-3</v>
      </c>
      <c r="Y10" s="44">
        <f t="shared" si="0"/>
        <v>3.0000000000000027E-3</v>
      </c>
      <c r="Z10" s="44">
        <f t="shared" si="0"/>
        <v>7.9000000000000042E-3</v>
      </c>
      <c r="AA10" s="44">
        <f t="shared" si="0"/>
        <v>1.2200000000000003E-2</v>
      </c>
      <c r="AB10" s="44">
        <f t="shared" si="0"/>
        <v>1.6299999999999995E-2</v>
      </c>
      <c r="AC10" s="44">
        <f t="shared" si="0"/>
        <v>1.2000000000000011E-2</v>
      </c>
      <c r="AD10" s="44">
        <f t="shared" si="0"/>
        <v>1.319999999999999E-2</v>
      </c>
      <c r="AE10" s="44">
        <f t="shared" si="0"/>
        <v>1.1300000000000004E-2</v>
      </c>
      <c r="AF10" s="44">
        <f t="shared" si="0"/>
        <v>1.0100000000000005E-2</v>
      </c>
      <c r="AG10" s="44">
        <f t="shared" si="0"/>
        <v>8.0999999999999961E-3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0.6089</v>
      </c>
      <c r="D12" s="4">
        <v>0.61560000000000004</v>
      </c>
      <c r="E12" s="4">
        <v>0.61850000000000005</v>
      </c>
      <c r="F12" s="4">
        <v>0.61860000000000004</v>
      </c>
      <c r="G12" s="20">
        <v>0.61870000000000003</v>
      </c>
      <c r="H12" s="4">
        <v>0.59279999999999999</v>
      </c>
      <c r="I12" s="4">
        <v>0.58709999999999996</v>
      </c>
      <c r="J12" s="4">
        <v>0.5968</v>
      </c>
      <c r="K12" s="4">
        <v>0.60360000000000003</v>
      </c>
      <c r="L12" s="20">
        <v>0.61209999999999998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-2.3999999999999577E-3</v>
      </c>
      <c r="Y12" s="44">
        <f t="shared" si="0"/>
        <v>-6.5999999999999392E-3</v>
      </c>
      <c r="Z12" s="44">
        <f t="shared" si="0"/>
        <v>-1.969999999999994E-2</v>
      </c>
      <c r="AA12" s="44">
        <f t="shared" si="0"/>
        <v>-3.3799999999999941E-2</v>
      </c>
      <c r="AB12" s="44">
        <f t="shared" si="0"/>
        <v>-4.930000000000001E-2</v>
      </c>
      <c r="AC12" s="44">
        <f t="shared" si="0"/>
        <v>-1.2399999999999967E-2</v>
      </c>
      <c r="AD12" s="44">
        <f t="shared" si="0"/>
        <v>-2.090000000000003E-2</v>
      </c>
      <c r="AE12" s="44">
        <f t="shared" si="0"/>
        <v>-2.1100000000000008E-2</v>
      </c>
      <c r="AF12" s="44">
        <f t="shared" si="0"/>
        <v>-2.079999999999993E-2</v>
      </c>
      <c r="AG12" s="44">
        <f t="shared" si="0"/>
        <v>-1.8500000000000072E-2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0.67</v>
      </c>
      <c r="D14" s="2">
        <v>0.62</v>
      </c>
      <c r="E14" s="2">
        <v>0.7</v>
      </c>
      <c r="F14" s="2">
        <v>0.76</v>
      </c>
      <c r="G14" s="15">
        <v>0.75</v>
      </c>
      <c r="H14" s="2">
        <v>1.01</v>
      </c>
      <c r="I14" s="2">
        <v>0.94</v>
      </c>
      <c r="J14" s="2">
        <v>0.55000000000000004</v>
      </c>
      <c r="K14" s="2">
        <v>0.57999999999999996</v>
      </c>
      <c r="L14" s="15">
        <v>0.53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4.0000000000000036E-2</v>
      </c>
      <c r="Y14" s="44">
        <f t="shared" si="0"/>
        <v>6.9999999999999951E-2</v>
      </c>
      <c r="Z14" s="44">
        <f t="shared" si="0"/>
        <v>0.22999999999999998</v>
      </c>
      <c r="AA14" s="44">
        <f t="shared" si="0"/>
        <v>0.29000000000000004</v>
      </c>
      <c r="AB14" s="44">
        <f t="shared" si="0"/>
        <v>0.32</v>
      </c>
      <c r="AC14" s="44">
        <f t="shared" si="0"/>
        <v>0.39</v>
      </c>
      <c r="AD14" s="44">
        <f t="shared" si="0"/>
        <v>0.27999999999999992</v>
      </c>
      <c r="AE14" s="44">
        <f t="shared" si="0"/>
        <v>4.0000000000000036E-2</v>
      </c>
      <c r="AF14" s="44">
        <f t="shared" si="0"/>
        <v>2.9999999999999916E-2</v>
      </c>
      <c r="AG14" s="44">
        <f t="shared" si="0"/>
        <v>0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5.41</v>
      </c>
      <c r="D16" s="2">
        <v>5.61</v>
      </c>
      <c r="E16" s="2">
        <v>5.74</v>
      </c>
      <c r="F16" s="2">
        <v>5.83</v>
      </c>
      <c r="G16" s="15">
        <v>5.98</v>
      </c>
      <c r="H16" s="2">
        <v>6.48</v>
      </c>
      <c r="I16" s="2">
        <v>5.81</v>
      </c>
      <c r="J16" s="2">
        <v>6.13</v>
      </c>
      <c r="K16" s="2">
        <v>6.37</v>
      </c>
      <c r="L16" s="15">
        <v>6.76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-8.0000000000000071E-2</v>
      </c>
      <c r="Y16" s="44">
        <f t="shared" si="0"/>
        <v>-0.17999999999999972</v>
      </c>
      <c r="Z16" s="44">
        <f t="shared" si="0"/>
        <v>-0.41999999999999993</v>
      </c>
      <c r="AA16" s="44">
        <f t="shared" si="0"/>
        <v>-0.70000000000000018</v>
      </c>
      <c r="AB16" s="44">
        <f t="shared" si="0"/>
        <v>-1.0099999999999998</v>
      </c>
      <c r="AC16" s="44">
        <f t="shared" si="0"/>
        <v>0.26000000000000068</v>
      </c>
      <c r="AD16" s="44">
        <f t="shared" si="0"/>
        <v>-0.88000000000000078</v>
      </c>
      <c r="AE16" s="44">
        <f t="shared" si="0"/>
        <v>-0.91000000000000014</v>
      </c>
      <c r="AF16" s="44">
        <f t="shared" si="0"/>
        <v>-0.96999999999999975</v>
      </c>
      <c r="AG16" s="44">
        <f t="shared" si="0"/>
        <v>-0.95000000000000018</v>
      </c>
    </row>
    <row r="17" spans="2:33" x14ac:dyDescent="0.2">
      <c r="B17" s="13" t="s">
        <v>16</v>
      </c>
      <c r="C17" s="14">
        <v>3.48</v>
      </c>
      <c r="D17" s="2">
        <v>3.51</v>
      </c>
      <c r="E17" s="2">
        <v>3.54</v>
      </c>
      <c r="F17" s="2">
        <v>3.6</v>
      </c>
      <c r="G17" s="15">
        <v>3.68</v>
      </c>
      <c r="H17" s="2">
        <v>4.45</v>
      </c>
      <c r="I17" s="2">
        <v>4.09</v>
      </c>
      <c r="J17" s="2">
        <v>4.1399999999999997</v>
      </c>
      <c r="K17" s="2">
        <v>4.18</v>
      </c>
      <c r="L17" s="15">
        <v>4.28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-1.0000000000000231E-2</v>
      </c>
      <c r="Y17" s="44">
        <f t="shared" si="0"/>
        <v>0</v>
      </c>
      <c r="Z17" s="44">
        <f t="shared" si="0"/>
        <v>4.9999999999999822E-2</v>
      </c>
      <c r="AA17" s="44">
        <f t="shared" si="0"/>
        <v>0.12000000000000011</v>
      </c>
      <c r="AB17" s="44">
        <f t="shared" si="0"/>
        <v>0.20000000000000018</v>
      </c>
      <c r="AC17" s="44">
        <f t="shared" si="0"/>
        <v>0.39000000000000057</v>
      </c>
      <c r="AD17" s="44">
        <f t="shared" si="0"/>
        <v>-0.21999999999999975</v>
      </c>
      <c r="AE17" s="44">
        <f t="shared" si="0"/>
        <v>-0.20999999999999996</v>
      </c>
      <c r="AF17" s="44">
        <f t="shared" si="0"/>
        <v>-0.23000000000000043</v>
      </c>
      <c r="AG17" s="44">
        <f t="shared" si="0"/>
        <v>-0.23999999999999932</v>
      </c>
    </row>
    <row r="18" spans="2:33" x14ac:dyDescent="0.2">
      <c r="B18" s="13" t="s">
        <v>44</v>
      </c>
      <c r="C18" s="38">
        <v>0.1125</v>
      </c>
      <c r="D18" s="39">
        <v>0.10970000000000001</v>
      </c>
      <c r="E18" s="39">
        <v>0.10780000000000001</v>
      </c>
      <c r="F18" s="39">
        <v>0.106</v>
      </c>
      <c r="G18" s="40">
        <v>0.10349999999999999</v>
      </c>
      <c r="H18" s="39">
        <v>9.1399999999999995E-2</v>
      </c>
      <c r="I18" s="39">
        <v>0.10100000000000001</v>
      </c>
      <c r="J18" s="39">
        <v>9.7299999999999998E-2</v>
      </c>
      <c r="K18" s="39">
        <v>9.4700000000000006E-2</v>
      </c>
      <c r="L18" s="40">
        <v>9.06E-2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1.2000000000000066E-3</v>
      </c>
      <c r="Y18" s="44">
        <f t="shared" si="0"/>
        <v>2.2000000000000075E-3</v>
      </c>
      <c r="Z18" s="44">
        <f t="shared" si="0"/>
        <v>4.1000000000000064E-3</v>
      </c>
      <c r="AA18" s="44">
        <f t="shared" si="0"/>
        <v>6.0999999999999943E-3</v>
      </c>
      <c r="AB18" s="44">
        <f t="shared" si="0"/>
        <v>7.9999999999999932E-3</v>
      </c>
      <c r="AC18" s="44">
        <f t="shared" si="0"/>
        <v>-5.9000000000000025E-3</v>
      </c>
      <c r="AD18" s="44">
        <f t="shared" si="0"/>
        <v>1.0100000000000012E-2</v>
      </c>
      <c r="AE18" s="44">
        <f t="shared" si="0"/>
        <v>9.4999999999999946E-3</v>
      </c>
      <c r="AF18" s="44">
        <f t="shared" si="0"/>
        <v>9.6000000000000113E-3</v>
      </c>
      <c r="AG18" s="44">
        <f t="shared" si="0"/>
        <v>8.8000000000000023E-3</v>
      </c>
    </row>
    <row r="19" spans="2:33" x14ac:dyDescent="0.2">
      <c r="B19" s="13" t="s">
        <v>45</v>
      </c>
      <c r="C19" s="38">
        <v>0.10730000000000001</v>
      </c>
      <c r="D19" s="39">
        <v>0.1057</v>
      </c>
      <c r="E19" s="39">
        <v>0.104</v>
      </c>
      <c r="F19" s="39">
        <v>0.10299999999999999</v>
      </c>
      <c r="G19" s="40">
        <v>9.7699999999999995E-2</v>
      </c>
      <c r="H19" s="39">
        <v>9.2399999999999996E-2</v>
      </c>
      <c r="I19" s="39">
        <v>8.4000000000000005E-2</v>
      </c>
      <c r="J19" s="39">
        <v>7.7600000000000002E-2</v>
      </c>
      <c r="K19" s="39">
        <v>7.2900000000000006E-2</v>
      </c>
      <c r="L19" s="40">
        <v>6.5500000000000003E-2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1.0000000000000009E-3</v>
      </c>
      <c r="Y19" s="44">
        <f t="shared" si="0"/>
        <v>8.9999999999999802E-4</v>
      </c>
      <c r="Z19" s="44">
        <f t="shared" si="0"/>
        <v>5.9999999999998943E-4</v>
      </c>
      <c r="AA19" s="44">
        <f t="shared" si="0"/>
        <v>-1.0000000000000009E-3</v>
      </c>
      <c r="AB19" s="44">
        <f t="shared" si="0"/>
        <v>-2.7000000000000079E-3</v>
      </c>
      <c r="AC19" s="44">
        <f t="shared" si="0"/>
        <v>-2.3000000000000104E-3</v>
      </c>
      <c r="AD19" s="44">
        <f t="shared" si="0"/>
        <v>3.3000000000000113E-3</v>
      </c>
      <c r="AE19" s="44">
        <f t="shared" si="0"/>
        <v>4.4000000000000011E-3</v>
      </c>
      <c r="AF19" s="44">
        <f t="shared" si="0"/>
        <v>6.1000000000000082E-3</v>
      </c>
      <c r="AG19" s="44">
        <f t="shared" si="0"/>
        <v>7.4000000000000038E-3</v>
      </c>
    </row>
    <row r="20" spans="2:33" x14ac:dyDescent="0.2">
      <c r="B20" s="13" t="s">
        <v>17</v>
      </c>
      <c r="C20" s="14">
        <v>2.1</v>
      </c>
      <c r="D20" s="2">
        <v>2.0299999999999998</v>
      </c>
      <c r="E20" s="2">
        <v>1.98</v>
      </c>
      <c r="F20" s="2">
        <v>1.96</v>
      </c>
      <c r="G20" s="15">
        <v>1.86</v>
      </c>
      <c r="H20" s="2">
        <v>1.88</v>
      </c>
      <c r="I20" s="2">
        <v>1.73</v>
      </c>
      <c r="J20" s="2">
        <v>1.56</v>
      </c>
      <c r="K20" s="2">
        <v>1.44</v>
      </c>
      <c r="L20" s="15">
        <v>1.27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3.0000000000000249E-2</v>
      </c>
      <c r="Y20" s="44">
        <f t="shared" si="1"/>
        <v>4.9999999999999822E-2</v>
      </c>
      <c r="Z20" s="44">
        <f t="shared" si="1"/>
        <v>0.10999999999999988</v>
      </c>
      <c r="AA20" s="44">
        <f t="shared" si="1"/>
        <v>0.14999999999999991</v>
      </c>
      <c r="AB20" s="44">
        <f t="shared" si="1"/>
        <v>0.19000000000000017</v>
      </c>
      <c r="AC20" s="44">
        <f t="shared" si="1"/>
        <v>9.9999999999997868E-3</v>
      </c>
      <c r="AD20" s="44">
        <f t="shared" si="1"/>
        <v>0.14999999999999991</v>
      </c>
      <c r="AE20" s="44">
        <f t="shared" si="1"/>
        <v>0.16000000000000014</v>
      </c>
      <c r="AF20" s="44">
        <f t="shared" si="1"/>
        <v>0.18999999999999995</v>
      </c>
      <c r="AG20" s="44">
        <f t="shared" si="1"/>
        <v>0.19999999999999996</v>
      </c>
    </row>
    <row r="21" spans="2:33" x14ac:dyDescent="0.2">
      <c r="B21" s="24" t="s">
        <v>18</v>
      </c>
      <c r="C21" s="25">
        <v>5.11E-2</v>
      </c>
      <c r="D21" s="26">
        <v>5.1999999999999998E-2</v>
      </c>
      <c r="E21" s="26">
        <v>5.2400000000000002E-2</v>
      </c>
      <c r="F21" s="26">
        <v>5.2400000000000002E-2</v>
      </c>
      <c r="G21" s="27">
        <v>5.2499999999999998E-2</v>
      </c>
      <c r="H21" s="26">
        <v>4.9099999999999998E-2</v>
      </c>
      <c r="I21" s="26">
        <v>4.8399999999999999E-2</v>
      </c>
      <c r="J21" s="26">
        <v>4.9599999999999998E-2</v>
      </c>
      <c r="K21" s="26">
        <v>5.0500000000000003E-2</v>
      </c>
      <c r="L21" s="27">
        <v>5.16E-2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-3.0000000000000165E-4</v>
      </c>
      <c r="Y21" s="44">
        <f t="shared" si="1"/>
        <v>-9.0000000000000496E-4</v>
      </c>
      <c r="Z21" s="44">
        <f t="shared" si="1"/>
        <v>-2.8999999999999998E-3</v>
      </c>
      <c r="AA21" s="44">
        <f t="shared" si="1"/>
        <v>-5.1000000000000004E-3</v>
      </c>
      <c r="AB21" s="44">
        <f t="shared" si="1"/>
        <v>-7.6999999999999985E-3</v>
      </c>
      <c r="AC21" s="44">
        <f t="shared" si="1"/>
        <v>-1.6000000000000042E-3</v>
      </c>
      <c r="AD21" s="44">
        <f t="shared" si="1"/>
        <v>-2.5999999999999981E-3</v>
      </c>
      <c r="AE21" s="44">
        <f t="shared" si="1"/>
        <v>-2.700000000000001E-3</v>
      </c>
      <c r="AF21" s="44">
        <f t="shared" si="1"/>
        <v>-2.6999999999999941E-3</v>
      </c>
      <c r="AG21" s="44">
        <f t="shared" si="1"/>
        <v>-2.5000000000000022E-3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3.34</v>
      </c>
      <c r="D4" s="2">
        <v>3.32</v>
      </c>
      <c r="E4" s="2">
        <v>3.37</v>
      </c>
      <c r="F4" s="2">
        <v>3.49</v>
      </c>
      <c r="G4" s="15">
        <v>3.63</v>
      </c>
      <c r="H4" s="2">
        <v>5.28</v>
      </c>
      <c r="I4" s="2">
        <v>3.87</v>
      </c>
      <c r="J4" s="2">
        <v>3.89</v>
      </c>
      <c r="K4" s="2">
        <v>3.59</v>
      </c>
      <c r="L4" s="15">
        <v>3.54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2.9999999999999805E-2</v>
      </c>
      <c r="Y4" s="44">
        <f t="shared" ref="Y4:AG19" si="0">D4-N4</f>
        <v>7.9999999999999627E-2</v>
      </c>
      <c r="Z4" s="44">
        <f t="shared" si="0"/>
        <v>0.18999999999999995</v>
      </c>
      <c r="AA4" s="44">
        <f t="shared" si="0"/>
        <v>0.3400000000000003</v>
      </c>
      <c r="AB4" s="44">
        <f t="shared" si="0"/>
        <v>0.50999999999999979</v>
      </c>
      <c r="AC4" s="44">
        <f t="shared" si="0"/>
        <v>1.85</v>
      </c>
      <c r="AD4" s="44">
        <f t="shared" si="0"/>
        <v>0.43999999999999995</v>
      </c>
      <c r="AE4" s="44">
        <f t="shared" si="0"/>
        <v>0.53000000000000025</v>
      </c>
      <c r="AF4" s="44">
        <f t="shared" si="0"/>
        <v>0.29999999999999982</v>
      </c>
      <c r="AG4" s="44">
        <f>L4-V4</f>
        <v>0.33999999999999986</v>
      </c>
    </row>
    <row r="5" spans="2:33" x14ac:dyDescent="0.2">
      <c r="B5" s="13" t="s">
        <v>9</v>
      </c>
      <c r="C5" s="14">
        <v>3.69</v>
      </c>
      <c r="D5" s="2">
        <v>3.68</v>
      </c>
      <c r="E5" s="2">
        <v>3.76</v>
      </c>
      <c r="F5" s="2">
        <v>3.92</v>
      </c>
      <c r="G5" s="15">
        <v>4.12</v>
      </c>
      <c r="H5" s="2">
        <v>6.49</v>
      </c>
      <c r="I5" s="2">
        <v>4.42</v>
      </c>
      <c r="J5" s="2">
        <v>4.4800000000000004</v>
      </c>
      <c r="K5" s="2">
        <v>4.0999999999999996</v>
      </c>
      <c r="L5" s="15">
        <v>4.08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4.0000000000000036E-2</v>
      </c>
      <c r="Y5" s="44">
        <f t="shared" si="0"/>
        <v>0.10000000000000009</v>
      </c>
      <c r="Z5" s="44">
        <f t="shared" si="0"/>
        <v>0.22999999999999998</v>
      </c>
      <c r="AA5" s="44">
        <f t="shared" si="0"/>
        <v>0.41000000000000014</v>
      </c>
      <c r="AB5" s="44">
        <f t="shared" si="0"/>
        <v>0.62000000000000011</v>
      </c>
      <c r="AC5" s="44">
        <f t="shared" si="0"/>
        <v>2.62</v>
      </c>
      <c r="AD5" s="44">
        <f t="shared" si="0"/>
        <v>0.5299999999999998</v>
      </c>
      <c r="AE5" s="44">
        <f t="shared" si="0"/>
        <v>0.66000000000000059</v>
      </c>
      <c r="AF5" s="44">
        <f t="shared" si="0"/>
        <v>0.35999999999999943</v>
      </c>
      <c r="AG5" s="44">
        <f t="shared" si="0"/>
        <v>0.41999999999999993</v>
      </c>
    </row>
    <row r="6" spans="2:33" x14ac:dyDescent="0.2">
      <c r="B6" s="13" t="s">
        <v>10</v>
      </c>
      <c r="C6" s="14">
        <v>1.55</v>
      </c>
      <c r="D6" s="2">
        <v>1.55</v>
      </c>
      <c r="E6" s="2">
        <v>1.57</v>
      </c>
      <c r="F6" s="2">
        <v>1.61</v>
      </c>
      <c r="G6" s="15">
        <v>1.66</v>
      </c>
      <c r="H6" s="2">
        <v>2.2599999999999998</v>
      </c>
      <c r="I6" s="2">
        <v>1.8</v>
      </c>
      <c r="J6" s="2">
        <v>1.84</v>
      </c>
      <c r="K6" s="2">
        <v>1.76</v>
      </c>
      <c r="L6" s="15">
        <v>1.79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0</v>
      </c>
      <c r="Y6" s="44">
        <f t="shared" si="0"/>
        <v>2.0000000000000018E-2</v>
      </c>
      <c r="Z6" s="44">
        <f t="shared" si="0"/>
        <v>5.0000000000000044E-2</v>
      </c>
      <c r="AA6" s="44">
        <f t="shared" si="0"/>
        <v>9.000000000000008E-2</v>
      </c>
      <c r="AB6" s="44">
        <f t="shared" si="0"/>
        <v>0.1399999999999999</v>
      </c>
      <c r="AC6" s="44">
        <f t="shared" si="0"/>
        <v>0.55999999999999983</v>
      </c>
      <c r="AD6" s="44">
        <f t="shared" si="0"/>
        <v>9.000000000000008E-2</v>
      </c>
      <c r="AE6" s="44">
        <f t="shared" si="0"/>
        <v>0.12000000000000011</v>
      </c>
      <c r="AF6" s="44">
        <f t="shared" si="0"/>
        <v>5.0000000000000044E-2</v>
      </c>
      <c r="AG6" s="44">
        <f t="shared" si="0"/>
        <v>8.0000000000000071E-2</v>
      </c>
    </row>
    <row r="7" spans="2:33" x14ac:dyDescent="0.2">
      <c r="B7" s="13" t="s">
        <v>46</v>
      </c>
      <c r="C7" s="14">
        <v>2.02</v>
      </c>
      <c r="D7" s="2">
        <v>2.02</v>
      </c>
      <c r="E7" s="2">
        <v>2.06</v>
      </c>
      <c r="F7" s="2">
        <v>2.13</v>
      </c>
      <c r="G7" s="15">
        <v>2.2200000000000002</v>
      </c>
      <c r="H7" s="2">
        <v>3.08</v>
      </c>
      <c r="I7" s="2">
        <v>2.41</v>
      </c>
      <c r="J7" s="2">
        <v>2.46</v>
      </c>
      <c r="K7" s="2">
        <v>2.36</v>
      </c>
      <c r="L7" s="15">
        <v>2.4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</v>
      </c>
      <c r="Y7" s="44">
        <f t="shared" si="0"/>
        <v>3.0000000000000027E-2</v>
      </c>
      <c r="Z7" s="44">
        <f t="shared" si="0"/>
        <v>8.0000000000000071E-2</v>
      </c>
      <c r="AA7" s="44">
        <f t="shared" si="0"/>
        <v>0.1399999999999999</v>
      </c>
      <c r="AB7" s="44">
        <f t="shared" si="0"/>
        <v>0.2200000000000002</v>
      </c>
      <c r="AC7" s="44">
        <f t="shared" si="0"/>
        <v>0.83000000000000007</v>
      </c>
      <c r="AD7" s="44">
        <f t="shared" si="0"/>
        <v>0.14000000000000012</v>
      </c>
      <c r="AE7" s="44">
        <f t="shared" si="0"/>
        <v>0.18999999999999995</v>
      </c>
      <c r="AF7" s="44">
        <f t="shared" si="0"/>
        <v>8.9999999999999858E-2</v>
      </c>
      <c r="AG7" s="44">
        <f t="shared" si="0"/>
        <v>0.12000000000000011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0.11899999999999999</v>
      </c>
      <c r="D9" s="37">
        <v>0.11360000000000001</v>
      </c>
      <c r="E9" s="37">
        <v>0.1114</v>
      </c>
      <c r="F9" s="37">
        <v>0.1104</v>
      </c>
      <c r="G9" s="43">
        <v>0.1086</v>
      </c>
      <c r="H9" s="37">
        <v>0.1149</v>
      </c>
      <c r="I9" s="37">
        <v>0.1138</v>
      </c>
      <c r="J9" s="37">
        <v>0.10539999999999999</v>
      </c>
      <c r="K9" s="37">
        <v>0.1</v>
      </c>
      <c r="L9" s="43">
        <v>9.2899999999999996E-2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3.9999999999999758E-4</v>
      </c>
      <c r="Y9" s="44">
        <f t="shared" si="0"/>
        <v>2.0000000000000018E-3</v>
      </c>
      <c r="Z9" s="44">
        <f t="shared" si="0"/>
        <v>7.4000000000000038E-3</v>
      </c>
      <c r="AA9" s="44">
        <f t="shared" si="0"/>
        <v>1.2299999999999991E-2</v>
      </c>
      <c r="AB9" s="44">
        <f t="shared" si="0"/>
        <v>1.7200000000000007E-2</v>
      </c>
      <c r="AC9" s="44">
        <f t="shared" si="0"/>
        <v>1.1200000000000002E-2</v>
      </c>
      <c r="AD9" s="44">
        <f t="shared" si="0"/>
        <v>1.2899999999999995E-2</v>
      </c>
      <c r="AE9" s="44">
        <f t="shared" si="0"/>
        <v>1.0999999999999996E-2</v>
      </c>
      <c r="AF9" s="44">
        <f t="shared" si="0"/>
        <v>9.6000000000000113E-3</v>
      </c>
      <c r="AG9" s="44">
        <f t="shared" si="0"/>
        <v>7.5999999999999956E-3</v>
      </c>
    </row>
    <row r="10" spans="2:33" x14ac:dyDescent="0.2">
      <c r="B10" s="13" t="s">
        <v>12</v>
      </c>
      <c r="C10" s="42">
        <v>8.6199999999999999E-2</v>
      </c>
      <c r="D10" s="37">
        <v>8.1100000000000005E-2</v>
      </c>
      <c r="E10" s="37">
        <v>7.9200000000000007E-2</v>
      </c>
      <c r="F10" s="37">
        <v>7.8200000000000006E-2</v>
      </c>
      <c r="G10" s="43">
        <v>7.6399999999999996E-2</v>
      </c>
      <c r="H10" s="37">
        <v>8.1199999999999994E-2</v>
      </c>
      <c r="I10" s="37">
        <v>7.9799999999999996E-2</v>
      </c>
      <c r="J10" s="37">
        <v>7.1999999999999995E-2</v>
      </c>
      <c r="K10" s="37">
        <v>6.7000000000000004E-2</v>
      </c>
      <c r="L10" s="43">
        <v>6.0400000000000002E-2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2.9999999999999472E-4</v>
      </c>
      <c r="Y10" s="44">
        <f t="shared" si="0"/>
        <v>1.6000000000000042E-3</v>
      </c>
      <c r="Z10" s="44">
        <f t="shared" si="0"/>
        <v>6.6000000000000086E-3</v>
      </c>
      <c r="AA10" s="44">
        <f t="shared" si="0"/>
        <v>1.0800000000000004E-2</v>
      </c>
      <c r="AB10" s="44">
        <f t="shared" si="0"/>
        <v>1.4899999999999997E-2</v>
      </c>
      <c r="AC10" s="44">
        <f t="shared" si="0"/>
        <v>1.0599999999999998E-2</v>
      </c>
      <c r="AD10" s="44">
        <f t="shared" si="0"/>
        <v>1.1799999999999991E-2</v>
      </c>
      <c r="AE10" s="44">
        <f t="shared" si="0"/>
        <v>9.8999999999999921E-3</v>
      </c>
      <c r="AF10" s="44">
        <f t="shared" si="0"/>
        <v>8.7000000000000063E-3</v>
      </c>
      <c r="AG10" s="44">
        <f t="shared" si="0"/>
        <v>6.8000000000000005E-3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0.60960000000000003</v>
      </c>
      <c r="D12" s="4">
        <v>0.61699999999999999</v>
      </c>
      <c r="E12" s="4">
        <v>0.62050000000000005</v>
      </c>
      <c r="F12" s="4">
        <v>0.62119999999999997</v>
      </c>
      <c r="G12" s="20">
        <v>0.62180000000000002</v>
      </c>
      <c r="H12" s="4">
        <v>0.59350000000000003</v>
      </c>
      <c r="I12" s="4">
        <v>0.58860000000000001</v>
      </c>
      <c r="J12" s="4">
        <v>0.5988</v>
      </c>
      <c r="K12" s="4">
        <v>0.60619999999999996</v>
      </c>
      <c r="L12" s="20">
        <v>0.61519999999999997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-1.6999999999999238E-3</v>
      </c>
      <c r="Y12" s="44">
        <f t="shared" si="0"/>
        <v>-5.1999999999999824E-3</v>
      </c>
      <c r="Z12" s="44">
        <f t="shared" si="0"/>
        <v>-1.7699999999999938E-2</v>
      </c>
      <c r="AA12" s="44">
        <f t="shared" si="0"/>
        <v>-3.1200000000000006E-2</v>
      </c>
      <c r="AB12" s="44">
        <f t="shared" si="0"/>
        <v>-4.6200000000000019E-2</v>
      </c>
      <c r="AC12" s="44">
        <f t="shared" si="0"/>
        <v>-1.1699999999999933E-2</v>
      </c>
      <c r="AD12" s="44">
        <f t="shared" si="0"/>
        <v>-1.9399999999999973E-2</v>
      </c>
      <c r="AE12" s="44">
        <f t="shared" si="0"/>
        <v>-1.9100000000000006E-2</v>
      </c>
      <c r="AF12" s="44">
        <f t="shared" si="0"/>
        <v>-1.8199999999999994E-2</v>
      </c>
      <c r="AG12" s="44">
        <f t="shared" si="0"/>
        <v>-1.540000000000008E-2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0.66</v>
      </c>
      <c r="D14" s="2">
        <v>0.62</v>
      </c>
      <c r="E14" s="2">
        <v>0.69</v>
      </c>
      <c r="F14" s="2">
        <v>0.75</v>
      </c>
      <c r="G14" s="15">
        <v>0.75</v>
      </c>
      <c r="H14" s="2">
        <v>0.99</v>
      </c>
      <c r="I14" s="2">
        <v>0.93</v>
      </c>
      <c r="J14" s="2">
        <v>0.54</v>
      </c>
      <c r="K14" s="2">
        <v>0.56999999999999995</v>
      </c>
      <c r="L14" s="15">
        <v>0.52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3.0000000000000027E-2</v>
      </c>
      <c r="Y14" s="44">
        <f t="shared" si="0"/>
        <v>6.9999999999999951E-2</v>
      </c>
      <c r="Z14" s="44">
        <f t="shared" si="0"/>
        <v>0.21999999999999997</v>
      </c>
      <c r="AA14" s="44">
        <f t="shared" si="0"/>
        <v>0.28000000000000003</v>
      </c>
      <c r="AB14" s="44">
        <f t="shared" si="0"/>
        <v>0.32</v>
      </c>
      <c r="AC14" s="44">
        <f t="shared" si="0"/>
        <v>0.37</v>
      </c>
      <c r="AD14" s="44">
        <f t="shared" si="0"/>
        <v>0.27</v>
      </c>
      <c r="AE14" s="44">
        <f t="shared" si="0"/>
        <v>3.0000000000000027E-2</v>
      </c>
      <c r="AF14" s="44">
        <f t="shared" si="0"/>
        <v>1.9999999999999907E-2</v>
      </c>
      <c r="AG14" s="44">
        <f t="shared" si="0"/>
        <v>-1.0000000000000009E-2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5.5</v>
      </c>
      <c r="D16" s="2">
        <v>5.75</v>
      </c>
      <c r="E16" s="2">
        <v>5.93</v>
      </c>
      <c r="F16" s="2">
        <v>6.08</v>
      </c>
      <c r="G16" s="15">
        <v>6.29</v>
      </c>
      <c r="H16" s="2">
        <v>6.55</v>
      </c>
      <c r="I16" s="2">
        <v>6.16</v>
      </c>
      <c r="J16" s="2">
        <v>6.57</v>
      </c>
      <c r="K16" s="2">
        <v>6.79</v>
      </c>
      <c r="L16" s="15">
        <v>7.29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9.9999999999997868E-3</v>
      </c>
      <c r="Y16" s="44">
        <f t="shared" si="0"/>
        <v>-4.0000000000000036E-2</v>
      </c>
      <c r="Z16" s="44">
        <f t="shared" si="0"/>
        <v>-0.23000000000000043</v>
      </c>
      <c r="AA16" s="44">
        <f t="shared" si="0"/>
        <v>-0.45000000000000018</v>
      </c>
      <c r="AB16" s="44">
        <f t="shared" si="0"/>
        <v>-0.70000000000000018</v>
      </c>
      <c r="AC16" s="44">
        <f t="shared" si="0"/>
        <v>0.33000000000000007</v>
      </c>
      <c r="AD16" s="44">
        <f t="shared" si="0"/>
        <v>-0.53000000000000025</v>
      </c>
      <c r="AE16" s="44">
        <f t="shared" si="0"/>
        <v>-0.46999999999999975</v>
      </c>
      <c r="AF16" s="44">
        <f t="shared" si="0"/>
        <v>-0.54999999999999982</v>
      </c>
      <c r="AG16" s="44">
        <f t="shared" si="0"/>
        <v>-0.41999999999999993</v>
      </c>
    </row>
    <row r="17" spans="2:33" x14ac:dyDescent="0.2">
      <c r="B17" s="13" t="s">
        <v>16</v>
      </c>
      <c r="C17" s="14">
        <v>3.52</v>
      </c>
      <c r="D17" s="2">
        <v>3.57</v>
      </c>
      <c r="E17" s="2">
        <v>3.63</v>
      </c>
      <c r="F17" s="2">
        <v>3.71</v>
      </c>
      <c r="G17" s="15">
        <v>3.83</v>
      </c>
      <c r="H17" s="2">
        <v>4.4800000000000004</v>
      </c>
      <c r="I17" s="2">
        <v>4.3099999999999996</v>
      </c>
      <c r="J17" s="2">
        <v>4.4000000000000004</v>
      </c>
      <c r="K17" s="2">
        <v>4.41</v>
      </c>
      <c r="L17" s="15">
        <v>4.5599999999999996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2.9999999999999805E-2</v>
      </c>
      <c r="Y17" s="44">
        <f t="shared" si="0"/>
        <v>6.0000000000000053E-2</v>
      </c>
      <c r="Z17" s="44">
        <f t="shared" si="0"/>
        <v>0.13999999999999968</v>
      </c>
      <c r="AA17" s="44">
        <f t="shared" si="0"/>
        <v>0.22999999999999998</v>
      </c>
      <c r="AB17" s="44">
        <f t="shared" si="0"/>
        <v>0.35000000000000009</v>
      </c>
      <c r="AC17" s="44">
        <f t="shared" si="0"/>
        <v>0.42000000000000082</v>
      </c>
      <c r="AD17" s="44">
        <f t="shared" si="0"/>
        <v>0</v>
      </c>
      <c r="AE17" s="44">
        <f t="shared" si="0"/>
        <v>5.0000000000000711E-2</v>
      </c>
      <c r="AF17" s="44">
        <f t="shared" si="0"/>
        <v>0</v>
      </c>
      <c r="AG17" s="44">
        <f t="shared" si="0"/>
        <v>4.0000000000000036E-2</v>
      </c>
    </row>
    <row r="18" spans="2:33" x14ac:dyDescent="0.2">
      <c r="B18" s="13" t="s">
        <v>44</v>
      </c>
      <c r="C18" s="38">
        <v>0.1109</v>
      </c>
      <c r="D18" s="39">
        <v>0.1072</v>
      </c>
      <c r="E18" s="39">
        <v>0.1046</v>
      </c>
      <c r="F18" s="39">
        <v>0.1021</v>
      </c>
      <c r="G18" s="40">
        <v>9.8799999999999999E-2</v>
      </c>
      <c r="H18" s="39">
        <v>9.0700000000000003E-2</v>
      </c>
      <c r="I18" s="39">
        <v>9.5500000000000002E-2</v>
      </c>
      <c r="J18" s="39">
        <v>9.1200000000000003E-2</v>
      </c>
      <c r="K18" s="39">
        <v>8.9300000000000004E-2</v>
      </c>
      <c r="L18" s="40">
        <v>8.4400000000000003E-2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-3.9999999999999758E-4</v>
      </c>
      <c r="Y18" s="44">
        <f t="shared" si="0"/>
        <v>-2.9999999999999472E-4</v>
      </c>
      <c r="Z18" s="44">
        <f t="shared" si="0"/>
        <v>8.9999999999999802E-4</v>
      </c>
      <c r="AA18" s="44">
        <f t="shared" si="0"/>
        <v>2.1999999999999936E-3</v>
      </c>
      <c r="AB18" s="44">
        <f t="shared" si="0"/>
        <v>3.2999999999999974E-3</v>
      </c>
      <c r="AC18" s="44">
        <f t="shared" si="0"/>
        <v>-6.5999999999999948E-3</v>
      </c>
      <c r="AD18" s="44">
        <f t="shared" si="0"/>
        <v>4.6000000000000069E-3</v>
      </c>
      <c r="AE18" s="44">
        <f t="shared" si="0"/>
        <v>3.4000000000000002E-3</v>
      </c>
      <c r="AF18" s="44">
        <f t="shared" si="0"/>
        <v>4.2000000000000093E-3</v>
      </c>
      <c r="AG18" s="44">
        <f t="shared" si="0"/>
        <v>2.6000000000000051E-3</v>
      </c>
    </row>
    <row r="19" spans="2:33" x14ac:dyDescent="0.2">
      <c r="B19" s="13" t="s">
        <v>45</v>
      </c>
      <c r="C19" s="38">
        <v>0.1056</v>
      </c>
      <c r="D19" s="39">
        <v>0.1043</v>
      </c>
      <c r="E19" s="39">
        <v>0.1028</v>
      </c>
      <c r="F19" s="39">
        <v>0.10199999999999999</v>
      </c>
      <c r="G19" s="40">
        <v>9.7000000000000003E-2</v>
      </c>
      <c r="H19" s="39">
        <v>9.0999999999999998E-2</v>
      </c>
      <c r="I19" s="39">
        <v>8.2600000000000007E-2</v>
      </c>
      <c r="J19" s="39">
        <v>7.6300000000000007E-2</v>
      </c>
      <c r="K19" s="39">
        <v>7.17E-2</v>
      </c>
      <c r="L19" s="40">
        <v>6.4600000000000005E-2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-7.0000000000000617E-4</v>
      </c>
      <c r="Y19" s="44">
        <f t="shared" si="0"/>
        <v>-5.0000000000000044E-4</v>
      </c>
      <c r="Z19" s="44">
        <f t="shared" si="0"/>
        <v>-6.0000000000000331E-4</v>
      </c>
      <c r="AA19" s="44">
        <f t="shared" si="0"/>
        <v>-2.0000000000000018E-3</v>
      </c>
      <c r="AB19" s="44">
        <f t="shared" si="0"/>
        <v>-3.4000000000000002E-3</v>
      </c>
      <c r="AC19" s="44">
        <f t="shared" si="0"/>
        <v>-3.7000000000000088E-3</v>
      </c>
      <c r="AD19" s="44">
        <f t="shared" si="0"/>
        <v>1.9000000000000128E-3</v>
      </c>
      <c r="AE19" s="44">
        <f t="shared" si="0"/>
        <v>3.1000000000000055E-3</v>
      </c>
      <c r="AF19" s="44">
        <f t="shared" si="0"/>
        <v>4.9000000000000016E-3</v>
      </c>
      <c r="AG19" s="44">
        <f t="shared" si="0"/>
        <v>6.5000000000000058E-3</v>
      </c>
    </row>
    <row r="20" spans="2:33" x14ac:dyDescent="0.2">
      <c r="B20" s="13" t="s">
        <v>17</v>
      </c>
      <c r="C20" s="14">
        <v>2.06</v>
      </c>
      <c r="D20" s="2">
        <v>2</v>
      </c>
      <c r="E20" s="2">
        <v>1.95</v>
      </c>
      <c r="F20" s="2">
        <v>1.93</v>
      </c>
      <c r="G20" s="15">
        <v>1.83</v>
      </c>
      <c r="H20" s="2">
        <v>1.85</v>
      </c>
      <c r="I20" s="2">
        <v>1.7</v>
      </c>
      <c r="J20" s="2">
        <v>1.53</v>
      </c>
      <c r="K20" s="2">
        <v>1.41</v>
      </c>
      <c r="L20" s="15">
        <v>1.24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-9.9999999999997868E-3</v>
      </c>
      <c r="Y20" s="44">
        <f t="shared" si="1"/>
        <v>2.0000000000000018E-2</v>
      </c>
      <c r="Z20" s="44">
        <f t="shared" si="1"/>
        <v>7.9999999999999849E-2</v>
      </c>
      <c r="AA20" s="44">
        <f t="shared" si="1"/>
        <v>0.11999999999999988</v>
      </c>
      <c r="AB20" s="44">
        <f t="shared" si="1"/>
        <v>0.16000000000000014</v>
      </c>
      <c r="AC20" s="44">
        <f t="shared" si="1"/>
        <v>-2.0000000000000018E-2</v>
      </c>
      <c r="AD20" s="44">
        <f t="shared" si="1"/>
        <v>0.11999999999999988</v>
      </c>
      <c r="AE20" s="44">
        <f t="shared" si="1"/>
        <v>0.13000000000000012</v>
      </c>
      <c r="AF20" s="44">
        <f t="shared" si="1"/>
        <v>0.15999999999999992</v>
      </c>
      <c r="AG20" s="44">
        <f t="shared" si="1"/>
        <v>0.16999999999999993</v>
      </c>
    </row>
    <row r="21" spans="2:33" x14ac:dyDescent="0.2">
      <c r="B21" s="24" t="s">
        <v>18</v>
      </c>
      <c r="C21" s="25">
        <v>5.1200000000000002E-2</v>
      </c>
      <c r="D21" s="26">
        <v>5.2200000000000003E-2</v>
      </c>
      <c r="E21" s="26">
        <v>5.2699999999999997E-2</v>
      </c>
      <c r="F21" s="26">
        <v>5.28E-2</v>
      </c>
      <c r="G21" s="27">
        <v>5.2900000000000003E-2</v>
      </c>
      <c r="H21" s="26">
        <v>4.9200000000000001E-2</v>
      </c>
      <c r="I21" s="26">
        <v>4.8599999999999997E-2</v>
      </c>
      <c r="J21" s="26">
        <v>4.99E-2</v>
      </c>
      <c r="K21" s="26">
        <v>5.0799999999999998E-2</v>
      </c>
      <c r="L21" s="27">
        <v>5.1999999999999998E-2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-1.9999999999999879E-4</v>
      </c>
      <c r="Y21" s="44">
        <f t="shared" si="1"/>
        <v>-6.9999999999999923E-4</v>
      </c>
      <c r="Z21" s="44">
        <f t="shared" si="1"/>
        <v>-2.6000000000000051E-3</v>
      </c>
      <c r="AA21" s="44">
        <f t="shared" si="1"/>
        <v>-4.7000000000000028E-3</v>
      </c>
      <c r="AB21" s="44">
        <f t="shared" si="1"/>
        <v>-7.299999999999994E-3</v>
      </c>
      <c r="AC21" s="44">
        <f t="shared" si="1"/>
        <v>-1.5000000000000013E-3</v>
      </c>
      <c r="AD21" s="44">
        <f t="shared" si="1"/>
        <v>-2.3999999999999994E-3</v>
      </c>
      <c r="AE21" s="44">
        <f t="shared" si="1"/>
        <v>-2.3999999999999994E-3</v>
      </c>
      <c r="AF21" s="44">
        <f t="shared" si="1"/>
        <v>-2.3999999999999994E-3</v>
      </c>
      <c r="AG21" s="44">
        <f t="shared" si="1"/>
        <v>-2.1000000000000046E-3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2.76</v>
      </c>
      <c r="D4" s="2">
        <v>2.72</v>
      </c>
      <c r="E4" s="2">
        <v>2.72</v>
      </c>
      <c r="F4" s="2">
        <v>2.75</v>
      </c>
      <c r="G4" s="15">
        <v>2.8</v>
      </c>
      <c r="H4" s="2">
        <v>2.93</v>
      </c>
      <c r="I4" s="2">
        <v>2.98</v>
      </c>
      <c r="J4" s="2">
        <v>2.91</v>
      </c>
      <c r="K4" s="2">
        <v>2.82</v>
      </c>
      <c r="L4" s="15">
        <v>2.71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-0.55000000000000027</v>
      </c>
      <c r="Y4" s="44">
        <f t="shared" ref="Y4:AG19" si="0">D4-N4</f>
        <v>-0.52</v>
      </c>
      <c r="Z4" s="44">
        <f t="shared" si="0"/>
        <v>-0.45999999999999996</v>
      </c>
      <c r="AA4" s="44">
        <f t="shared" si="0"/>
        <v>-0.39999999999999991</v>
      </c>
      <c r="AB4" s="44">
        <f t="shared" si="0"/>
        <v>-0.32000000000000028</v>
      </c>
      <c r="AC4" s="44">
        <f t="shared" si="0"/>
        <v>-0.5</v>
      </c>
      <c r="AD4" s="44">
        <f t="shared" si="0"/>
        <v>-0.45000000000000018</v>
      </c>
      <c r="AE4" s="44">
        <f t="shared" si="0"/>
        <v>-0.44999999999999973</v>
      </c>
      <c r="AF4" s="44">
        <f t="shared" si="0"/>
        <v>-0.4700000000000002</v>
      </c>
      <c r="AG4" s="44">
        <f>L4-V4</f>
        <v>-0.49000000000000021</v>
      </c>
    </row>
    <row r="5" spans="2:33" x14ac:dyDescent="0.2">
      <c r="B5" s="13" t="s">
        <v>9</v>
      </c>
      <c r="C5" s="14">
        <v>3.14</v>
      </c>
      <c r="D5" s="2">
        <v>3.11</v>
      </c>
      <c r="E5" s="2">
        <v>3.11</v>
      </c>
      <c r="F5" s="2">
        <v>3.18</v>
      </c>
      <c r="G5" s="15">
        <v>3.25</v>
      </c>
      <c r="H5" s="2">
        <v>3.42</v>
      </c>
      <c r="I5" s="2">
        <v>3.49</v>
      </c>
      <c r="J5" s="2">
        <v>3.42</v>
      </c>
      <c r="K5" s="2">
        <v>3.32</v>
      </c>
      <c r="L5" s="15">
        <v>3.2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-0.50999999999999979</v>
      </c>
      <c r="Y5" s="44">
        <f t="shared" si="0"/>
        <v>-0.4700000000000002</v>
      </c>
      <c r="Z5" s="44">
        <f t="shared" si="0"/>
        <v>-0.41999999999999993</v>
      </c>
      <c r="AA5" s="44">
        <f t="shared" si="0"/>
        <v>-0.32999999999999963</v>
      </c>
      <c r="AB5" s="44">
        <f t="shared" si="0"/>
        <v>-0.25</v>
      </c>
      <c r="AC5" s="44">
        <f t="shared" si="0"/>
        <v>-0.45000000000000018</v>
      </c>
      <c r="AD5" s="44">
        <f t="shared" si="0"/>
        <v>-0.39999999999999991</v>
      </c>
      <c r="AE5" s="44">
        <f t="shared" si="0"/>
        <v>-0.39999999999999991</v>
      </c>
      <c r="AF5" s="44">
        <f t="shared" si="0"/>
        <v>-0.42000000000000037</v>
      </c>
      <c r="AG5" s="44">
        <f t="shared" si="0"/>
        <v>-0.45999999999999996</v>
      </c>
    </row>
    <row r="6" spans="2:33" x14ac:dyDescent="0.2">
      <c r="B6" s="13" t="s">
        <v>10</v>
      </c>
      <c r="C6" s="14">
        <v>1.33</v>
      </c>
      <c r="D6" s="2">
        <v>1.31</v>
      </c>
      <c r="E6" s="2">
        <v>1.31</v>
      </c>
      <c r="F6" s="2">
        <v>1.32</v>
      </c>
      <c r="G6" s="15">
        <v>1.34</v>
      </c>
      <c r="H6" s="2">
        <v>1.41</v>
      </c>
      <c r="I6" s="2">
        <v>1.44</v>
      </c>
      <c r="J6" s="2">
        <v>1.44</v>
      </c>
      <c r="K6" s="2">
        <v>1.43</v>
      </c>
      <c r="L6" s="15">
        <v>1.42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-0.21999999999999997</v>
      </c>
      <c r="Y6" s="44">
        <f t="shared" si="0"/>
        <v>-0.21999999999999997</v>
      </c>
      <c r="Z6" s="44">
        <f t="shared" si="0"/>
        <v>-0.20999999999999996</v>
      </c>
      <c r="AA6" s="44">
        <f t="shared" si="0"/>
        <v>-0.19999999999999996</v>
      </c>
      <c r="AB6" s="44">
        <f t="shared" si="0"/>
        <v>-0.17999999999999994</v>
      </c>
      <c r="AC6" s="44">
        <f t="shared" si="0"/>
        <v>-0.29000000000000004</v>
      </c>
      <c r="AD6" s="44">
        <f t="shared" si="0"/>
        <v>-0.27</v>
      </c>
      <c r="AE6" s="44">
        <f t="shared" si="0"/>
        <v>-0.28000000000000003</v>
      </c>
      <c r="AF6" s="44">
        <f t="shared" si="0"/>
        <v>-0.28000000000000003</v>
      </c>
      <c r="AG6" s="44">
        <f t="shared" si="0"/>
        <v>-0.29000000000000004</v>
      </c>
    </row>
    <row r="7" spans="2:33" x14ac:dyDescent="0.2">
      <c r="B7" s="13" t="s">
        <v>46</v>
      </c>
      <c r="C7" s="14">
        <v>1.95</v>
      </c>
      <c r="D7" s="2">
        <v>1.94</v>
      </c>
      <c r="E7" s="2">
        <v>1.95</v>
      </c>
      <c r="F7" s="2">
        <v>1.99</v>
      </c>
      <c r="G7" s="15">
        <v>2.0299999999999998</v>
      </c>
      <c r="H7" s="2">
        <v>2.16</v>
      </c>
      <c r="I7" s="2">
        <v>2.21</v>
      </c>
      <c r="J7" s="2">
        <v>2.2000000000000002</v>
      </c>
      <c r="K7" s="2">
        <v>2.19</v>
      </c>
      <c r="L7" s="15">
        <v>2.1800000000000002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-7.0000000000000062E-2</v>
      </c>
      <c r="Y7" s="44">
        <f t="shared" si="0"/>
        <v>-5.0000000000000044E-2</v>
      </c>
      <c r="Z7" s="44">
        <f t="shared" si="0"/>
        <v>-3.0000000000000027E-2</v>
      </c>
      <c r="AA7" s="44">
        <f t="shared" si="0"/>
        <v>0</v>
      </c>
      <c r="AB7" s="44">
        <f t="shared" si="0"/>
        <v>2.9999999999999805E-2</v>
      </c>
      <c r="AC7" s="44">
        <f t="shared" si="0"/>
        <v>-8.9999999999999858E-2</v>
      </c>
      <c r="AD7" s="44">
        <f t="shared" si="0"/>
        <v>-6.0000000000000053E-2</v>
      </c>
      <c r="AE7" s="44">
        <f t="shared" si="0"/>
        <v>-6.999999999999984E-2</v>
      </c>
      <c r="AF7" s="44">
        <f t="shared" si="0"/>
        <v>-8.0000000000000071E-2</v>
      </c>
      <c r="AG7" s="44">
        <f t="shared" si="0"/>
        <v>-9.9999999999999645E-2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0.1086</v>
      </c>
      <c r="D9" s="37">
        <v>0.1031</v>
      </c>
      <c r="E9" s="37">
        <v>0.1008</v>
      </c>
      <c r="F9" s="37">
        <v>9.9599999999999994E-2</v>
      </c>
      <c r="G9" s="43">
        <v>9.7699999999999995E-2</v>
      </c>
      <c r="H9" s="37">
        <v>0.1037</v>
      </c>
      <c r="I9" s="37">
        <v>0.10299999999999999</v>
      </c>
      <c r="J9" s="37">
        <v>9.4899999999999998E-2</v>
      </c>
      <c r="K9" s="37">
        <v>8.9399999999999993E-2</v>
      </c>
      <c r="L9" s="43">
        <v>8.2299999999999998E-2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-9.999999999999995E-3</v>
      </c>
      <c r="Y9" s="44">
        <f t="shared" si="0"/>
        <v>-8.5000000000000075E-3</v>
      </c>
      <c r="Z9" s="44">
        <f t="shared" si="0"/>
        <v>-3.1999999999999945E-3</v>
      </c>
      <c r="AA9" s="44">
        <f t="shared" si="0"/>
        <v>1.4999999999999875E-3</v>
      </c>
      <c r="AB9" s="44">
        <f t="shared" si="0"/>
        <v>6.3E-3</v>
      </c>
      <c r="AC9" s="44">
        <f t="shared" si="0"/>
        <v>0</v>
      </c>
      <c r="AD9" s="44">
        <f t="shared" si="0"/>
        <v>2.0999999999999908E-3</v>
      </c>
      <c r="AE9" s="44">
        <f t="shared" si="0"/>
        <v>5.0000000000000044E-4</v>
      </c>
      <c r="AF9" s="44">
        <f t="shared" si="0"/>
        <v>-1.0000000000000009E-3</v>
      </c>
      <c r="AG9" s="44">
        <f t="shared" si="0"/>
        <v>-3.0000000000000027E-3</v>
      </c>
    </row>
    <row r="10" spans="2:33" x14ac:dyDescent="0.2">
      <c r="B10" s="13" t="s">
        <v>12</v>
      </c>
      <c r="C10" s="42">
        <v>7.5800000000000006E-2</v>
      </c>
      <c r="D10" s="37">
        <v>7.0699999999999999E-2</v>
      </c>
      <c r="E10" s="37">
        <v>6.8599999999999994E-2</v>
      </c>
      <c r="F10" s="37">
        <v>6.7400000000000002E-2</v>
      </c>
      <c r="G10" s="43">
        <v>6.5600000000000006E-2</v>
      </c>
      <c r="H10" s="37">
        <v>7.0000000000000007E-2</v>
      </c>
      <c r="I10" s="37">
        <v>6.9099999999999995E-2</v>
      </c>
      <c r="J10" s="37">
        <v>6.1600000000000002E-2</v>
      </c>
      <c r="K10" s="37">
        <v>5.6500000000000002E-2</v>
      </c>
      <c r="L10" s="43">
        <v>4.99E-2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-1.0099999999999998E-2</v>
      </c>
      <c r="Y10" s="44">
        <f t="shared" si="0"/>
        <v>-8.8000000000000023E-3</v>
      </c>
      <c r="Z10" s="44">
        <f t="shared" si="0"/>
        <v>-4.0000000000000036E-3</v>
      </c>
      <c r="AA10" s="44">
        <f t="shared" si="0"/>
        <v>0</v>
      </c>
      <c r="AB10" s="44">
        <f t="shared" si="0"/>
        <v>4.1000000000000064E-3</v>
      </c>
      <c r="AC10" s="44">
        <f t="shared" si="0"/>
        <v>-5.9999999999998943E-4</v>
      </c>
      <c r="AD10" s="44">
        <f t="shared" si="0"/>
        <v>1.0999999999999899E-3</v>
      </c>
      <c r="AE10" s="44">
        <f t="shared" si="0"/>
        <v>-5.0000000000000044E-4</v>
      </c>
      <c r="AF10" s="44">
        <f t="shared" si="0"/>
        <v>-1.799999999999996E-3</v>
      </c>
      <c r="AG10" s="44">
        <f t="shared" si="0"/>
        <v>-3.7000000000000019E-3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0.60970000000000002</v>
      </c>
      <c r="D12" s="4">
        <v>0.61739999999999995</v>
      </c>
      <c r="E12" s="4">
        <v>0.62109999999999999</v>
      </c>
      <c r="F12" s="4">
        <v>0.62190000000000001</v>
      </c>
      <c r="G12" s="20">
        <v>0.62280000000000002</v>
      </c>
      <c r="H12" s="4">
        <v>0.59389999999999998</v>
      </c>
      <c r="I12" s="4">
        <v>0.58899999999999997</v>
      </c>
      <c r="J12" s="4">
        <v>0.59950000000000003</v>
      </c>
      <c r="K12" s="4">
        <v>0.60709999999999997</v>
      </c>
      <c r="L12" s="20">
        <v>0.61629999999999996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-1.5999999999999348E-3</v>
      </c>
      <c r="Y12" s="44">
        <f t="shared" si="0"/>
        <v>-4.8000000000000265E-3</v>
      </c>
      <c r="Z12" s="44">
        <f t="shared" si="0"/>
        <v>-1.7100000000000004E-2</v>
      </c>
      <c r="AA12" s="44">
        <f t="shared" si="0"/>
        <v>-3.0499999999999972E-2</v>
      </c>
      <c r="AB12" s="44">
        <f t="shared" si="0"/>
        <v>-4.5200000000000018E-2</v>
      </c>
      <c r="AC12" s="44">
        <f t="shared" si="0"/>
        <v>-1.1299999999999977E-2</v>
      </c>
      <c r="AD12" s="44">
        <f t="shared" si="0"/>
        <v>-1.9000000000000017E-2</v>
      </c>
      <c r="AE12" s="44">
        <f t="shared" si="0"/>
        <v>-1.8399999999999972E-2</v>
      </c>
      <c r="AF12" s="44">
        <f t="shared" si="0"/>
        <v>-1.7299999999999982E-2</v>
      </c>
      <c r="AG12" s="44">
        <f t="shared" si="0"/>
        <v>-1.430000000000009E-2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0.61</v>
      </c>
      <c r="D14" s="2">
        <v>0.56000000000000005</v>
      </c>
      <c r="E14" s="2">
        <v>0.62</v>
      </c>
      <c r="F14" s="2">
        <v>0.68</v>
      </c>
      <c r="G14" s="15">
        <v>0.67</v>
      </c>
      <c r="H14" s="2">
        <v>0.89</v>
      </c>
      <c r="I14" s="2">
        <v>0.84</v>
      </c>
      <c r="J14" s="2">
        <v>0.49</v>
      </c>
      <c r="K14" s="2">
        <v>0.51</v>
      </c>
      <c r="L14" s="15">
        <v>0.46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-2.0000000000000018E-2</v>
      </c>
      <c r="Y14" s="44">
        <f t="shared" si="0"/>
        <v>1.0000000000000009E-2</v>
      </c>
      <c r="Z14" s="44">
        <f t="shared" si="0"/>
        <v>0.15000000000000002</v>
      </c>
      <c r="AA14" s="44">
        <f t="shared" si="0"/>
        <v>0.21000000000000008</v>
      </c>
      <c r="AB14" s="44">
        <f t="shared" si="0"/>
        <v>0.24000000000000005</v>
      </c>
      <c r="AC14" s="44">
        <f t="shared" si="0"/>
        <v>0.27</v>
      </c>
      <c r="AD14" s="44">
        <f t="shared" si="0"/>
        <v>0.17999999999999994</v>
      </c>
      <c r="AE14" s="44">
        <f t="shared" si="0"/>
        <v>-2.0000000000000018E-2</v>
      </c>
      <c r="AF14" s="44">
        <f t="shared" si="0"/>
        <v>-4.0000000000000036E-2</v>
      </c>
      <c r="AG14" s="44">
        <f t="shared" si="0"/>
        <v>-7.0000000000000007E-2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5.55</v>
      </c>
      <c r="D16" s="2">
        <v>5.8</v>
      </c>
      <c r="E16" s="2">
        <v>5.96</v>
      </c>
      <c r="F16" s="2">
        <v>6.09</v>
      </c>
      <c r="G16" s="15">
        <v>6.27</v>
      </c>
      <c r="H16" s="2">
        <v>6</v>
      </c>
      <c r="I16" s="2">
        <v>6.15</v>
      </c>
      <c r="J16" s="2">
        <v>6.52</v>
      </c>
      <c r="K16" s="2">
        <v>6.86</v>
      </c>
      <c r="L16" s="15">
        <v>7.31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5.9999999999999609E-2</v>
      </c>
      <c r="Y16" s="44">
        <f t="shared" si="0"/>
        <v>9.9999999999997868E-3</v>
      </c>
      <c r="Z16" s="44">
        <f t="shared" si="0"/>
        <v>-0.20000000000000018</v>
      </c>
      <c r="AA16" s="44">
        <f t="shared" si="0"/>
        <v>-0.44000000000000039</v>
      </c>
      <c r="AB16" s="44">
        <f t="shared" si="0"/>
        <v>-0.72000000000000064</v>
      </c>
      <c r="AC16" s="44">
        <f t="shared" si="0"/>
        <v>-0.21999999999999975</v>
      </c>
      <c r="AD16" s="44">
        <f t="shared" si="0"/>
        <v>-0.54</v>
      </c>
      <c r="AE16" s="44">
        <f t="shared" si="0"/>
        <v>-0.52000000000000046</v>
      </c>
      <c r="AF16" s="44">
        <f t="shared" si="0"/>
        <v>-0.47999999999999954</v>
      </c>
      <c r="AG16" s="44">
        <f t="shared" si="0"/>
        <v>-0.40000000000000036</v>
      </c>
    </row>
    <row r="17" spans="2:33" x14ac:dyDescent="0.2">
      <c r="B17" s="13" t="s">
        <v>16</v>
      </c>
      <c r="C17" s="14">
        <v>3.55</v>
      </c>
      <c r="D17" s="2">
        <v>3.6</v>
      </c>
      <c r="E17" s="2">
        <v>3.64</v>
      </c>
      <c r="F17" s="2">
        <v>3.7</v>
      </c>
      <c r="G17" s="15">
        <v>3.8</v>
      </c>
      <c r="H17" s="2">
        <v>4.0999999999999996</v>
      </c>
      <c r="I17" s="2">
        <v>4.29</v>
      </c>
      <c r="J17" s="2">
        <v>4.3499999999999996</v>
      </c>
      <c r="K17" s="2">
        <v>4.4400000000000004</v>
      </c>
      <c r="L17" s="15">
        <v>4.55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5.9999999999999609E-2</v>
      </c>
      <c r="Y17" s="44">
        <f t="shared" si="0"/>
        <v>9.0000000000000302E-2</v>
      </c>
      <c r="Z17" s="44">
        <f t="shared" si="0"/>
        <v>0.14999999999999991</v>
      </c>
      <c r="AA17" s="44">
        <f t="shared" si="0"/>
        <v>0.2200000000000002</v>
      </c>
      <c r="AB17" s="44">
        <f t="shared" si="0"/>
        <v>0.31999999999999984</v>
      </c>
      <c r="AC17" s="44">
        <f t="shared" si="0"/>
        <v>4.0000000000000036E-2</v>
      </c>
      <c r="AD17" s="44">
        <f t="shared" si="0"/>
        <v>-1.9999999999999574E-2</v>
      </c>
      <c r="AE17" s="44">
        <f t="shared" si="0"/>
        <v>0</v>
      </c>
      <c r="AF17" s="44">
        <f t="shared" si="0"/>
        <v>3.0000000000000249E-2</v>
      </c>
      <c r="AG17" s="44">
        <f t="shared" si="0"/>
        <v>3.0000000000000249E-2</v>
      </c>
    </row>
    <row r="18" spans="2:33" x14ac:dyDescent="0.2">
      <c r="B18" s="13" t="s">
        <v>44</v>
      </c>
      <c r="C18" s="38">
        <v>0.10979999999999999</v>
      </c>
      <c r="D18" s="39">
        <v>0.10639999999999999</v>
      </c>
      <c r="E18" s="39">
        <v>0.1042</v>
      </c>
      <c r="F18" s="39">
        <v>0.1021</v>
      </c>
      <c r="G18" s="40">
        <v>9.9299999999999999E-2</v>
      </c>
      <c r="H18" s="39">
        <v>9.9000000000000005E-2</v>
      </c>
      <c r="I18" s="39">
        <v>9.5699999999999993E-2</v>
      </c>
      <c r="J18" s="39">
        <v>9.1999999999999998E-2</v>
      </c>
      <c r="K18" s="39">
        <v>8.8599999999999998E-2</v>
      </c>
      <c r="L18" s="40">
        <v>8.4400000000000003E-2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-1.5000000000000013E-3</v>
      </c>
      <c r="Y18" s="44">
        <f t="shared" si="0"/>
        <v>-1.1000000000000038E-3</v>
      </c>
      <c r="Z18" s="44">
        <f t="shared" si="0"/>
        <v>5.0000000000000044E-4</v>
      </c>
      <c r="AA18" s="44">
        <f t="shared" si="0"/>
        <v>2.1999999999999936E-3</v>
      </c>
      <c r="AB18" s="44">
        <f t="shared" si="0"/>
        <v>3.7999999999999978E-3</v>
      </c>
      <c r="AC18" s="44">
        <f t="shared" si="0"/>
        <v>1.7000000000000071E-3</v>
      </c>
      <c r="AD18" s="44">
        <f t="shared" si="0"/>
        <v>4.7999999999999987E-3</v>
      </c>
      <c r="AE18" s="44">
        <f t="shared" si="0"/>
        <v>4.1999999999999954E-3</v>
      </c>
      <c r="AF18" s="44">
        <f t="shared" si="0"/>
        <v>3.5000000000000031E-3</v>
      </c>
      <c r="AG18" s="44">
        <f t="shared" si="0"/>
        <v>2.6000000000000051E-3</v>
      </c>
    </row>
    <row r="19" spans="2:33" x14ac:dyDescent="0.2">
      <c r="B19" s="13" t="s">
        <v>45</v>
      </c>
      <c r="C19" s="38">
        <v>8.9399999999999993E-2</v>
      </c>
      <c r="D19" s="39">
        <v>8.7599999999999997E-2</v>
      </c>
      <c r="E19" s="39">
        <v>8.5599999999999996E-2</v>
      </c>
      <c r="F19" s="39">
        <v>8.4599999999999995E-2</v>
      </c>
      <c r="G19" s="40">
        <v>7.9500000000000001E-2</v>
      </c>
      <c r="H19" s="39">
        <v>7.4899999999999994E-2</v>
      </c>
      <c r="I19" s="39">
        <v>6.7400000000000002E-2</v>
      </c>
      <c r="J19" s="39">
        <v>6.0900000000000003E-2</v>
      </c>
      <c r="K19" s="39">
        <v>5.5800000000000002E-2</v>
      </c>
      <c r="L19" s="40">
        <v>4.8000000000000001E-2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-1.6900000000000012E-2</v>
      </c>
      <c r="Y19" s="44">
        <f t="shared" si="0"/>
        <v>-1.7200000000000007E-2</v>
      </c>
      <c r="Z19" s="44">
        <f t="shared" si="0"/>
        <v>-1.780000000000001E-2</v>
      </c>
      <c r="AA19" s="44">
        <f t="shared" si="0"/>
        <v>-1.9400000000000001E-2</v>
      </c>
      <c r="AB19" s="44">
        <f t="shared" si="0"/>
        <v>-2.0900000000000002E-2</v>
      </c>
      <c r="AC19" s="44">
        <f t="shared" si="0"/>
        <v>-1.9800000000000012E-2</v>
      </c>
      <c r="AD19" s="44">
        <f t="shared" si="0"/>
        <v>-1.3299999999999992E-2</v>
      </c>
      <c r="AE19" s="44">
        <f t="shared" si="0"/>
        <v>-1.2299999999999998E-2</v>
      </c>
      <c r="AF19" s="44">
        <f t="shared" si="0"/>
        <v>-1.0999999999999996E-2</v>
      </c>
      <c r="AG19" s="44">
        <f t="shared" si="0"/>
        <v>-1.0099999999999998E-2</v>
      </c>
    </row>
    <row r="20" spans="2:33" x14ac:dyDescent="0.2">
      <c r="B20" s="13" t="s">
        <v>17</v>
      </c>
      <c r="C20" s="14">
        <v>1.74</v>
      </c>
      <c r="D20" s="2">
        <v>1.67</v>
      </c>
      <c r="E20" s="2">
        <v>1.62</v>
      </c>
      <c r="F20" s="2">
        <v>1.6</v>
      </c>
      <c r="G20" s="15">
        <v>1.5</v>
      </c>
      <c r="H20" s="2">
        <v>1.52</v>
      </c>
      <c r="I20" s="2">
        <v>1.38</v>
      </c>
      <c r="J20" s="2">
        <v>1.22</v>
      </c>
      <c r="K20" s="2">
        <v>1.1000000000000001</v>
      </c>
      <c r="L20" s="15">
        <v>0.92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-0.32999999999999985</v>
      </c>
      <c r="Y20" s="44">
        <f t="shared" si="1"/>
        <v>-0.31000000000000005</v>
      </c>
      <c r="Z20" s="44">
        <f t="shared" si="1"/>
        <v>-0.25</v>
      </c>
      <c r="AA20" s="44">
        <f t="shared" si="1"/>
        <v>-0.20999999999999996</v>
      </c>
      <c r="AB20" s="44">
        <f t="shared" si="1"/>
        <v>-0.16999999999999993</v>
      </c>
      <c r="AC20" s="44">
        <f t="shared" si="1"/>
        <v>-0.35000000000000009</v>
      </c>
      <c r="AD20" s="44">
        <f t="shared" si="1"/>
        <v>-0.20000000000000018</v>
      </c>
      <c r="AE20" s="44">
        <f t="shared" si="1"/>
        <v>-0.17999999999999994</v>
      </c>
      <c r="AF20" s="44">
        <f t="shared" si="1"/>
        <v>-0.14999999999999991</v>
      </c>
      <c r="AG20" s="44">
        <f t="shared" si="1"/>
        <v>-0.15000000000000002</v>
      </c>
    </row>
    <row r="21" spans="2:33" x14ac:dyDescent="0.2">
      <c r="B21" s="24" t="s">
        <v>18</v>
      </c>
      <c r="C21" s="25">
        <v>5.1200000000000002E-2</v>
      </c>
      <c r="D21" s="26">
        <v>5.2299999999999999E-2</v>
      </c>
      <c r="E21" s="26">
        <v>5.28E-2</v>
      </c>
      <c r="F21" s="26">
        <v>5.2900000000000003E-2</v>
      </c>
      <c r="G21" s="27">
        <v>5.2999999999999999E-2</v>
      </c>
      <c r="H21" s="26">
        <v>4.9200000000000001E-2</v>
      </c>
      <c r="I21" s="26">
        <v>4.87E-2</v>
      </c>
      <c r="J21" s="26">
        <v>4.99E-2</v>
      </c>
      <c r="K21" s="26">
        <v>5.0900000000000001E-2</v>
      </c>
      <c r="L21" s="27">
        <v>5.21E-2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-1.9999999999999879E-4</v>
      </c>
      <c r="Y21" s="44">
        <f t="shared" si="1"/>
        <v>-6.0000000000000331E-4</v>
      </c>
      <c r="Z21" s="44">
        <f t="shared" si="1"/>
        <v>-2.5000000000000022E-3</v>
      </c>
      <c r="AA21" s="44">
        <f t="shared" si="1"/>
        <v>-4.5999999999999999E-3</v>
      </c>
      <c r="AB21" s="44">
        <f t="shared" si="1"/>
        <v>-7.1999999999999981E-3</v>
      </c>
      <c r="AC21" s="44">
        <f t="shared" si="1"/>
        <v>-1.5000000000000013E-3</v>
      </c>
      <c r="AD21" s="44">
        <f t="shared" si="1"/>
        <v>-2.2999999999999965E-3</v>
      </c>
      <c r="AE21" s="44">
        <f t="shared" si="1"/>
        <v>-2.3999999999999994E-3</v>
      </c>
      <c r="AF21" s="44">
        <f t="shared" si="1"/>
        <v>-2.2999999999999965E-3</v>
      </c>
      <c r="AG21" s="44">
        <f t="shared" si="1"/>
        <v>-2.0000000000000018E-3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4.01</v>
      </c>
      <c r="D4" s="2">
        <v>3.99</v>
      </c>
      <c r="E4" s="2">
        <v>4.04</v>
      </c>
      <c r="F4" s="2">
        <v>4.18</v>
      </c>
      <c r="G4" s="15">
        <v>4.3499999999999996</v>
      </c>
      <c r="H4" s="2">
        <v>4.6100000000000003</v>
      </c>
      <c r="I4" s="2">
        <v>4.76</v>
      </c>
      <c r="J4" s="2">
        <v>4.71</v>
      </c>
      <c r="K4" s="2">
        <v>4.6100000000000003</v>
      </c>
      <c r="L4" s="15">
        <v>4.47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0.69999999999999973</v>
      </c>
      <c r="Y4" s="44">
        <f t="shared" ref="Y4:AG19" si="0">D4-N4</f>
        <v>0.75</v>
      </c>
      <c r="Z4" s="44">
        <f t="shared" si="0"/>
        <v>0.85999999999999988</v>
      </c>
      <c r="AA4" s="44">
        <f t="shared" si="0"/>
        <v>1.0299999999999998</v>
      </c>
      <c r="AB4" s="44">
        <f t="shared" si="0"/>
        <v>1.2299999999999995</v>
      </c>
      <c r="AC4" s="44">
        <f t="shared" si="0"/>
        <v>1.1800000000000002</v>
      </c>
      <c r="AD4" s="44">
        <f t="shared" si="0"/>
        <v>1.3299999999999996</v>
      </c>
      <c r="AE4" s="44">
        <f t="shared" si="0"/>
        <v>1.35</v>
      </c>
      <c r="AF4" s="44">
        <f t="shared" si="0"/>
        <v>1.3200000000000003</v>
      </c>
      <c r="AG4" s="44">
        <f>L4-V4</f>
        <v>1.2699999999999996</v>
      </c>
    </row>
    <row r="5" spans="2:33" x14ac:dyDescent="0.2">
      <c r="B5" s="13" t="s">
        <v>9</v>
      </c>
      <c r="C5" s="14">
        <v>4.28</v>
      </c>
      <c r="D5" s="2">
        <v>4.2699999999999996</v>
      </c>
      <c r="E5" s="2">
        <v>4.34</v>
      </c>
      <c r="F5" s="2">
        <v>4.51</v>
      </c>
      <c r="G5" s="15">
        <v>4.71</v>
      </c>
      <c r="H5" s="2">
        <v>5.0199999999999996</v>
      </c>
      <c r="I5" s="2">
        <v>5.19</v>
      </c>
      <c r="J5" s="2">
        <v>5.15</v>
      </c>
      <c r="K5" s="2">
        <v>5.05</v>
      </c>
      <c r="L5" s="15">
        <v>4.92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0.63000000000000034</v>
      </c>
      <c r="Y5" s="44">
        <f t="shared" si="0"/>
        <v>0.6899999999999995</v>
      </c>
      <c r="Z5" s="44">
        <f t="shared" si="0"/>
        <v>0.81</v>
      </c>
      <c r="AA5" s="44">
        <f t="shared" si="0"/>
        <v>1</v>
      </c>
      <c r="AB5" s="44">
        <f t="shared" si="0"/>
        <v>1.21</v>
      </c>
      <c r="AC5" s="44">
        <f t="shared" si="0"/>
        <v>1.1499999999999995</v>
      </c>
      <c r="AD5" s="44">
        <f t="shared" si="0"/>
        <v>1.3000000000000003</v>
      </c>
      <c r="AE5" s="44">
        <f t="shared" si="0"/>
        <v>1.3300000000000005</v>
      </c>
      <c r="AF5" s="44">
        <f t="shared" si="0"/>
        <v>1.3099999999999996</v>
      </c>
      <c r="AG5" s="44">
        <f t="shared" si="0"/>
        <v>1.2599999999999998</v>
      </c>
    </row>
    <row r="6" spans="2:33" x14ac:dyDescent="0.2">
      <c r="B6" s="13" t="s">
        <v>10</v>
      </c>
      <c r="C6" s="14">
        <v>1.81</v>
      </c>
      <c r="D6" s="2">
        <v>1.81</v>
      </c>
      <c r="E6" s="2">
        <v>1.83</v>
      </c>
      <c r="F6" s="2">
        <v>1.88</v>
      </c>
      <c r="G6" s="15">
        <v>1.95</v>
      </c>
      <c r="H6" s="2">
        <v>2.08</v>
      </c>
      <c r="I6" s="2">
        <v>2.15</v>
      </c>
      <c r="J6" s="2">
        <v>2.1800000000000002</v>
      </c>
      <c r="K6" s="2">
        <v>2.1800000000000002</v>
      </c>
      <c r="L6" s="15">
        <v>2.19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0.26</v>
      </c>
      <c r="Y6" s="44">
        <f t="shared" si="0"/>
        <v>0.28000000000000003</v>
      </c>
      <c r="Z6" s="44">
        <f t="shared" si="0"/>
        <v>0.31000000000000005</v>
      </c>
      <c r="AA6" s="44">
        <f t="shared" si="0"/>
        <v>0.35999999999999988</v>
      </c>
      <c r="AB6" s="44">
        <f t="shared" si="0"/>
        <v>0.42999999999999994</v>
      </c>
      <c r="AC6" s="44">
        <f t="shared" si="0"/>
        <v>0.38000000000000012</v>
      </c>
      <c r="AD6" s="44">
        <f t="shared" si="0"/>
        <v>0.43999999999999995</v>
      </c>
      <c r="AE6" s="44">
        <f t="shared" si="0"/>
        <v>0.46000000000000019</v>
      </c>
      <c r="AF6" s="44">
        <f t="shared" si="0"/>
        <v>0.4700000000000002</v>
      </c>
      <c r="AG6" s="44">
        <f t="shared" si="0"/>
        <v>0.48</v>
      </c>
    </row>
    <row r="7" spans="2:33" x14ac:dyDescent="0.2">
      <c r="B7" s="13" t="s">
        <v>46</v>
      </c>
      <c r="C7" s="14">
        <v>2.11</v>
      </c>
      <c r="D7" s="2">
        <v>2.11</v>
      </c>
      <c r="E7" s="2">
        <v>2.14</v>
      </c>
      <c r="F7" s="2">
        <v>2.21</v>
      </c>
      <c r="G7" s="15">
        <v>2.29</v>
      </c>
      <c r="H7" s="2">
        <v>2.4500000000000002</v>
      </c>
      <c r="I7" s="2">
        <v>2.54</v>
      </c>
      <c r="J7" s="2">
        <v>2.56</v>
      </c>
      <c r="K7" s="2">
        <v>2.57</v>
      </c>
      <c r="L7" s="15">
        <v>2.58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8.9999999999999858E-2</v>
      </c>
      <c r="Y7" s="44">
        <f t="shared" si="0"/>
        <v>0.11999999999999988</v>
      </c>
      <c r="Z7" s="44">
        <f t="shared" si="0"/>
        <v>0.16000000000000014</v>
      </c>
      <c r="AA7" s="44">
        <f t="shared" si="0"/>
        <v>0.21999999999999997</v>
      </c>
      <c r="AB7" s="44">
        <f t="shared" si="0"/>
        <v>0.29000000000000004</v>
      </c>
      <c r="AC7" s="44">
        <f t="shared" si="0"/>
        <v>0.20000000000000018</v>
      </c>
      <c r="AD7" s="44">
        <f t="shared" si="0"/>
        <v>0.27</v>
      </c>
      <c r="AE7" s="44">
        <f t="shared" si="0"/>
        <v>0.29000000000000004</v>
      </c>
      <c r="AF7" s="44">
        <f t="shared" si="0"/>
        <v>0.29999999999999982</v>
      </c>
      <c r="AG7" s="44">
        <f t="shared" si="0"/>
        <v>0.30000000000000027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0.128</v>
      </c>
      <c r="D9" s="37">
        <v>0.1226</v>
      </c>
      <c r="E9" s="37">
        <v>0.1205</v>
      </c>
      <c r="F9" s="37">
        <v>0.1196</v>
      </c>
      <c r="G9" s="43">
        <v>0.1177</v>
      </c>
      <c r="H9" s="37">
        <v>0.1235</v>
      </c>
      <c r="I9" s="37">
        <v>0.1229</v>
      </c>
      <c r="J9" s="37">
        <v>0.1143</v>
      </c>
      <c r="K9" s="37">
        <v>0.109</v>
      </c>
      <c r="L9" s="43">
        <v>0.1019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9.4000000000000056E-3</v>
      </c>
      <c r="Y9" s="44">
        <f t="shared" si="0"/>
        <v>1.0999999999999996E-2</v>
      </c>
      <c r="Z9" s="44">
        <f t="shared" si="0"/>
        <v>1.6500000000000001E-2</v>
      </c>
      <c r="AA9" s="44">
        <f t="shared" si="0"/>
        <v>2.1499999999999991E-2</v>
      </c>
      <c r="AB9" s="44">
        <f t="shared" si="0"/>
        <v>2.6300000000000004E-2</v>
      </c>
      <c r="AC9" s="44">
        <f t="shared" si="0"/>
        <v>1.9799999999999998E-2</v>
      </c>
      <c r="AD9" s="44">
        <f t="shared" si="0"/>
        <v>2.1999999999999992E-2</v>
      </c>
      <c r="AE9" s="44">
        <f t="shared" si="0"/>
        <v>1.9900000000000001E-2</v>
      </c>
      <c r="AF9" s="44">
        <f t="shared" si="0"/>
        <v>1.8600000000000005E-2</v>
      </c>
      <c r="AG9" s="44">
        <f t="shared" si="0"/>
        <v>1.6600000000000004E-2</v>
      </c>
    </row>
    <row r="10" spans="2:33" x14ac:dyDescent="0.2">
      <c r="B10" s="13" t="s">
        <v>12</v>
      </c>
      <c r="C10" s="42">
        <v>9.5200000000000007E-2</v>
      </c>
      <c r="D10" s="37">
        <v>9.0200000000000002E-2</v>
      </c>
      <c r="E10" s="37">
        <v>8.8300000000000003E-2</v>
      </c>
      <c r="F10" s="37">
        <v>8.7300000000000003E-2</v>
      </c>
      <c r="G10" s="43">
        <v>8.5500000000000007E-2</v>
      </c>
      <c r="H10" s="37">
        <v>8.9800000000000005E-2</v>
      </c>
      <c r="I10" s="37">
        <v>8.8900000000000007E-2</v>
      </c>
      <c r="J10" s="37">
        <v>8.09E-2</v>
      </c>
      <c r="K10" s="37">
        <v>7.5999999999999998E-2</v>
      </c>
      <c r="L10" s="43">
        <v>6.9400000000000003E-2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9.3000000000000027E-3</v>
      </c>
      <c r="Y10" s="44">
        <f t="shared" si="0"/>
        <v>1.0700000000000001E-2</v>
      </c>
      <c r="Z10" s="44">
        <f t="shared" si="0"/>
        <v>1.5700000000000006E-2</v>
      </c>
      <c r="AA10" s="44">
        <f t="shared" si="0"/>
        <v>1.9900000000000001E-2</v>
      </c>
      <c r="AB10" s="44">
        <f t="shared" si="0"/>
        <v>2.4000000000000007E-2</v>
      </c>
      <c r="AC10" s="44">
        <f t="shared" si="0"/>
        <v>1.9200000000000009E-2</v>
      </c>
      <c r="AD10" s="44">
        <f t="shared" si="0"/>
        <v>2.0900000000000002E-2</v>
      </c>
      <c r="AE10" s="44">
        <f t="shared" si="0"/>
        <v>1.8799999999999997E-2</v>
      </c>
      <c r="AF10" s="44">
        <f t="shared" si="0"/>
        <v>1.77E-2</v>
      </c>
      <c r="AG10" s="44">
        <f t="shared" si="0"/>
        <v>1.5800000000000002E-2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0.60919999999999996</v>
      </c>
      <c r="D12" s="4">
        <v>0.61629999999999996</v>
      </c>
      <c r="E12" s="4">
        <v>0.61960000000000004</v>
      </c>
      <c r="F12" s="4">
        <v>0.62009999999999998</v>
      </c>
      <c r="G12" s="20">
        <v>0.62050000000000005</v>
      </c>
      <c r="H12" s="4">
        <v>0.59370000000000001</v>
      </c>
      <c r="I12" s="4">
        <v>0.58850000000000002</v>
      </c>
      <c r="J12" s="4">
        <v>0.59840000000000004</v>
      </c>
      <c r="K12" s="4">
        <v>0.60550000000000004</v>
      </c>
      <c r="L12" s="20">
        <v>0.61419999999999997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-2.0999999999999908E-3</v>
      </c>
      <c r="Y12" s="44">
        <f t="shared" si="0"/>
        <v>-5.9000000000000163E-3</v>
      </c>
      <c r="Z12" s="44">
        <f t="shared" si="0"/>
        <v>-1.859999999999995E-2</v>
      </c>
      <c r="AA12" s="44">
        <f t="shared" si="0"/>
        <v>-3.2299999999999995E-2</v>
      </c>
      <c r="AB12" s="44">
        <f t="shared" si="0"/>
        <v>-4.7499999999999987E-2</v>
      </c>
      <c r="AC12" s="44">
        <f t="shared" si="0"/>
        <v>-1.1499999999999955E-2</v>
      </c>
      <c r="AD12" s="44">
        <f t="shared" si="0"/>
        <v>-1.9499999999999962E-2</v>
      </c>
      <c r="AE12" s="44">
        <f t="shared" si="0"/>
        <v>-1.9499999999999962E-2</v>
      </c>
      <c r="AF12" s="44">
        <f t="shared" si="0"/>
        <v>-1.8899999999999917E-2</v>
      </c>
      <c r="AG12" s="44">
        <f t="shared" si="0"/>
        <v>-1.6400000000000081E-2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0.71</v>
      </c>
      <c r="D14" s="2">
        <v>0.66</v>
      </c>
      <c r="E14" s="2">
        <v>0.74</v>
      </c>
      <c r="F14" s="2">
        <v>0.81</v>
      </c>
      <c r="G14" s="15">
        <v>0.81</v>
      </c>
      <c r="H14" s="2">
        <v>1.06</v>
      </c>
      <c r="I14" s="2">
        <v>1</v>
      </c>
      <c r="J14" s="2">
        <v>0.59</v>
      </c>
      <c r="K14" s="2">
        <v>0.62</v>
      </c>
      <c r="L14" s="15">
        <v>0.56999999999999995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7.999999999999996E-2</v>
      </c>
      <c r="Y14" s="44">
        <f t="shared" si="0"/>
        <v>0.10999999999999999</v>
      </c>
      <c r="Z14" s="44">
        <f t="shared" si="0"/>
        <v>0.27</v>
      </c>
      <c r="AA14" s="44">
        <f t="shared" si="0"/>
        <v>0.34000000000000008</v>
      </c>
      <c r="AB14" s="44">
        <f t="shared" si="0"/>
        <v>0.38000000000000006</v>
      </c>
      <c r="AC14" s="44">
        <f t="shared" si="0"/>
        <v>0.44000000000000006</v>
      </c>
      <c r="AD14" s="44">
        <f t="shared" si="0"/>
        <v>0.33999999999999997</v>
      </c>
      <c r="AE14" s="44">
        <f t="shared" si="0"/>
        <v>7.999999999999996E-2</v>
      </c>
      <c r="AF14" s="44">
        <f t="shared" si="0"/>
        <v>6.9999999999999951E-2</v>
      </c>
      <c r="AG14" s="44">
        <f t="shared" si="0"/>
        <v>3.9999999999999925E-2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5.42</v>
      </c>
      <c r="D16" s="2">
        <v>5.67</v>
      </c>
      <c r="E16" s="2">
        <v>5.82</v>
      </c>
      <c r="F16" s="2">
        <v>5.94</v>
      </c>
      <c r="G16" s="15">
        <v>6.12</v>
      </c>
      <c r="H16" s="2">
        <v>5.88</v>
      </c>
      <c r="I16" s="2">
        <v>6.03</v>
      </c>
      <c r="J16" s="2">
        <v>6.38</v>
      </c>
      <c r="K16" s="2">
        <v>6.7</v>
      </c>
      <c r="L16" s="15">
        <v>7.13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-7.0000000000000284E-2</v>
      </c>
      <c r="Y16" s="44">
        <f t="shared" si="0"/>
        <v>-0.12000000000000011</v>
      </c>
      <c r="Z16" s="44">
        <f t="shared" si="0"/>
        <v>-0.33999999999999986</v>
      </c>
      <c r="AA16" s="44">
        <f t="shared" si="0"/>
        <v>-0.58999999999999986</v>
      </c>
      <c r="AB16" s="44">
        <f t="shared" si="0"/>
        <v>-0.87000000000000011</v>
      </c>
      <c r="AC16" s="44">
        <f t="shared" si="0"/>
        <v>-0.33999999999999986</v>
      </c>
      <c r="AD16" s="44">
        <f t="shared" si="0"/>
        <v>-0.66000000000000014</v>
      </c>
      <c r="AE16" s="44">
        <f t="shared" si="0"/>
        <v>-0.66000000000000014</v>
      </c>
      <c r="AF16" s="44">
        <f t="shared" si="0"/>
        <v>-0.63999999999999968</v>
      </c>
      <c r="AG16" s="44">
        <f t="shared" si="0"/>
        <v>-0.58000000000000007</v>
      </c>
    </row>
    <row r="17" spans="2:33" x14ac:dyDescent="0.2">
      <c r="B17" s="13" t="s">
        <v>16</v>
      </c>
      <c r="C17" s="14">
        <v>3.48</v>
      </c>
      <c r="D17" s="2">
        <v>3.53</v>
      </c>
      <c r="E17" s="2">
        <v>3.57</v>
      </c>
      <c r="F17" s="2">
        <v>3.64</v>
      </c>
      <c r="G17" s="15">
        <v>3.74</v>
      </c>
      <c r="H17" s="2">
        <v>4.03</v>
      </c>
      <c r="I17" s="2">
        <v>4.22</v>
      </c>
      <c r="J17" s="2">
        <v>4.28</v>
      </c>
      <c r="K17" s="2">
        <v>4.37</v>
      </c>
      <c r="L17" s="15">
        <v>4.4800000000000004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-1.0000000000000231E-2</v>
      </c>
      <c r="Y17" s="44">
        <f t="shared" si="0"/>
        <v>2.0000000000000018E-2</v>
      </c>
      <c r="Z17" s="44">
        <f t="shared" si="0"/>
        <v>7.9999999999999627E-2</v>
      </c>
      <c r="AA17" s="44">
        <f t="shared" si="0"/>
        <v>0.16000000000000014</v>
      </c>
      <c r="AB17" s="44">
        <f t="shared" si="0"/>
        <v>0.26000000000000023</v>
      </c>
      <c r="AC17" s="44">
        <f t="shared" si="0"/>
        <v>-2.9999999999999361E-2</v>
      </c>
      <c r="AD17" s="44">
        <f t="shared" si="0"/>
        <v>-8.9999999999999858E-2</v>
      </c>
      <c r="AE17" s="44">
        <f t="shared" si="0"/>
        <v>-6.9999999999999396E-2</v>
      </c>
      <c r="AF17" s="44">
        <f t="shared" si="0"/>
        <v>-4.0000000000000036E-2</v>
      </c>
      <c r="AG17" s="44">
        <f t="shared" si="0"/>
        <v>-3.9999999999999147E-2</v>
      </c>
    </row>
    <row r="18" spans="2:33" x14ac:dyDescent="0.2">
      <c r="B18" s="13" t="s">
        <v>44</v>
      </c>
      <c r="C18" s="38">
        <v>0.1123</v>
      </c>
      <c r="D18" s="39">
        <v>0.10879999999999999</v>
      </c>
      <c r="E18" s="39">
        <v>0.1065</v>
      </c>
      <c r="F18" s="39">
        <v>0.1043</v>
      </c>
      <c r="G18" s="40">
        <v>0.1014</v>
      </c>
      <c r="H18" s="39">
        <v>0.1009</v>
      </c>
      <c r="I18" s="39">
        <v>9.7600000000000006E-2</v>
      </c>
      <c r="J18" s="39">
        <v>9.3799999999999994E-2</v>
      </c>
      <c r="K18" s="39">
        <v>9.0300000000000005E-2</v>
      </c>
      <c r="L18" s="40">
        <v>8.6099999999999996E-2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1.0000000000000009E-3</v>
      </c>
      <c r="Y18" s="44">
        <f t="shared" si="0"/>
        <v>1.2999999999999956E-3</v>
      </c>
      <c r="Z18" s="44">
        <f t="shared" si="0"/>
        <v>2.7999999999999969E-3</v>
      </c>
      <c r="AA18" s="44">
        <f t="shared" si="0"/>
        <v>4.4000000000000011E-3</v>
      </c>
      <c r="AB18" s="44">
        <f t="shared" si="0"/>
        <v>5.9000000000000025E-3</v>
      </c>
      <c r="AC18" s="44">
        <f t="shared" si="0"/>
        <v>3.600000000000006E-3</v>
      </c>
      <c r="AD18" s="44">
        <f t="shared" si="0"/>
        <v>6.7000000000000115E-3</v>
      </c>
      <c r="AE18" s="44">
        <f t="shared" si="0"/>
        <v>5.9999999999999915E-3</v>
      </c>
      <c r="AF18" s="44">
        <f t="shared" si="0"/>
        <v>5.2000000000000102E-3</v>
      </c>
      <c r="AG18" s="44">
        <f t="shared" si="0"/>
        <v>4.2999999999999983E-3</v>
      </c>
    </row>
    <row r="19" spans="2:33" x14ac:dyDescent="0.2">
      <c r="B19" s="13" t="s">
        <v>45</v>
      </c>
      <c r="C19" s="38">
        <v>0.1195</v>
      </c>
      <c r="D19" s="39">
        <v>0.11840000000000001</v>
      </c>
      <c r="E19" s="39">
        <v>0.1171</v>
      </c>
      <c r="F19" s="39">
        <v>0.1163</v>
      </c>
      <c r="G19" s="40">
        <v>0.11119999999999999</v>
      </c>
      <c r="H19" s="39">
        <v>0.1036</v>
      </c>
      <c r="I19" s="39">
        <v>9.5600000000000004E-2</v>
      </c>
      <c r="J19" s="39">
        <v>8.9300000000000004E-2</v>
      </c>
      <c r="K19" s="39">
        <v>8.5300000000000001E-2</v>
      </c>
      <c r="L19" s="40">
        <v>7.85E-2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1.319999999999999E-2</v>
      </c>
      <c r="Y19" s="44">
        <f t="shared" si="0"/>
        <v>1.3600000000000001E-2</v>
      </c>
      <c r="Z19" s="44">
        <f t="shared" si="0"/>
        <v>1.369999999999999E-2</v>
      </c>
      <c r="AA19" s="44">
        <f t="shared" si="0"/>
        <v>1.2300000000000005E-2</v>
      </c>
      <c r="AB19" s="44">
        <f t="shared" si="0"/>
        <v>1.079999999999999E-2</v>
      </c>
      <c r="AC19" s="44">
        <f t="shared" si="0"/>
        <v>8.8999999999999913E-3</v>
      </c>
      <c r="AD19" s="44">
        <f t="shared" si="0"/>
        <v>1.490000000000001E-2</v>
      </c>
      <c r="AE19" s="44">
        <f t="shared" si="0"/>
        <v>1.6100000000000003E-2</v>
      </c>
      <c r="AF19" s="44">
        <f t="shared" si="0"/>
        <v>1.8500000000000003E-2</v>
      </c>
      <c r="AG19" s="44">
        <f t="shared" si="0"/>
        <v>2.0400000000000001E-2</v>
      </c>
    </row>
    <row r="20" spans="2:33" x14ac:dyDescent="0.2">
      <c r="B20" s="13" t="s">
        <v>17</v>
      </c>
      <c r="C20" s="14">
        <v>2.33</v>
      </c>
      <c r="D20" s="2">
        <v>2.27</v>
      </c>
      <c r="E20" s="2">
        <v>2.23</v>
      </c>
      <c r="F20" s="2">
        <v>2.21</v>
      </c>
      <c r="G20" s="15">
        <v>2.11</v>
      </c>
      <c r="H20" s="2">
        <v>2.1</v>
      </c>
      <c r="I20" s="2">
        <v>1.97</v>
      </c>
      <c r="J20" s="2">
        <v>1.79</v>
      </c>
      <c r="K20" s="2">
        <v>1.68</v>
      </c>
      <c r="L20" s="15">
        <v>1.51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0.26000000000000023</v>
      </c>
      <c r="Y20" s="44">
        <f t="shared" si="1"/>
        <v>0.29000000000000004</v>
      </c>
      <c r="Z20" s="44">
        <f t="shared" si="1"/>
        <v>0.35999999999999988</v>
      </c>
      <c r="AA20" s="44">
        <f t="shared" si="1"/>
        <v>0.39999999999999991</v>
      </c>
      <c r="AB20" s="44">
        <f t="shared" si="1"/>
        <v>0.43999999999999995</v>
      </c>
      <c r="AC20" s="44">
        <f t="shared" si="1"/>
        <v>0.22999999999999998</v>
      </c>
      <c r="AD20" s="44">
        <f t="shared" si="1"/>
        <v>0.3899999999999999</v>
      </c>
      <c r="AE20" s="44">
        <f t="shared" si="1"/>
        <v>0.39000000000000012</v>
      </c>
      <c r="AF20" s="44">
        <f t="shared" si="1"/>
        <v>0.42999999999999994</v>
      </c>
      <c r="AG20" s="44">
        <f t="shared" si="1"/>
        <v>0.43999999999999995</v>
      </c>
    </row>
    <row r="21" spans="2:33" x14ac:dyDescent="0.2">
      <c r="B21" s="24" t="s">
        <v>18</v>
      </c>
      <c r="C21" s="25">
        <v>5.1200000000000002E-2</v>
      </c>
      <c r="D21" s="26">
        <v>5.21E-2</v>
      </c>
      <c r="E21" s="26">
        <v>5.2600000000000001E-2</v>
      </c>
      <c r="F21" s="26">
        <v>5.2600000000000001E-2</v>
      </c>
      <c r="G21" s="27">
        <v>5.2699999999999997E-2</v>
      </c>
      <c r="H21" s="26">
        <v>4.9200000000000001E-2</v>
      </c>
      <c r="I21" s="26">
        <v>4.8599999999999997E-2</v>
      </c>
      <c r="J21" s="26">
        <v>4.9799999999999997E-2</v>
      </c>
      <c r="K21" s="26">
        <v>5.0700000000000002E-2</v>
      </c>
      <c r="L21" s="27">
        <v>5.1799999999999999E-2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-1.9999999999999879E-4</v>
      </c>
      <c r="Y21" s="44">
        <f t="shared" si="1"/>
        <v>-8.000000000000021E-4</v>
      </c>
      <c r="Z21" s="44">
        <f t="shared" si="1"/>
        <v>-2.700000000000001E-3</v>
      </c>
      <c r="AA21" s="44">
        <f t="shared" si="1"/>
        <v>-4.9000000000000016E-3</v>
      </c>
      <c r="AB21" s="44">
        <f t="shared" si="1"/>
        <v>-7.4999999999999997E-3</v>
      </c>
      <c r="AC21" s="44">
        <f t="shared" si="1"/>
        <v>-1.5000000000000013E-3</v>
      </c>
      <c r="AD21" s="44">
        <f t="shared" si="1"/>
        <v>-2.3999999999999994E-3</v>
      </c>
      <c r="AE21" s="44">
        <f t="shared" si="1"/>
        <v>-2.5000000000000022E-3</v>
      </c>
      <c r="AF21" s="44">
        <f t="shared" si="1"/>
        <v>-2.4999999999999953E-3</v>
      </c>
      <c r="AG21" s="44">
        <f t="shared" si="1"/>
        <v>-2.3000000000000034E-3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3.44</v>
      </c>
      <c r="D4" s="2">
        <v>3.4</v>
      </c>
      <c r="E4" s="2">
        <v>3.43</v>
      </c>
      <c r="F4" s="2">
        <v>3.52</v>
      </c>
      <c r="G4" s="15">
        <v>3.63</v>
      </c>
      <c r="H4" s="2">
        <v>3.78</v>
      </c>
      <c r="I4" s="2">
        <v>3.88</v>
      </c>
      <c r="J4" s="2">
        <v>3.83</v>
      </c>
      <c r="K4" s="2">
        <v>3.74</v>
      </c>
      <c r="L4" s="15">
        <v>3.63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0.12999999999999989</v>
      </c>
      <c r="Y4" s="44">
        <f t="shared" ref="Y4:AG19" si="0">D4-N4</f>
        <v>0.1599999999999997</v>
      </c>
      <c r="Z4" s="44">
        <f t="shared" si="0"/>
        <v>0.25</v>
      </c>
      <c r="AA4" s="44">
        <f t="shared" si="0"/>
        <v>0.37000000000000011</v>
      </c>
      <c r="AB4" s="44">
        <f t="shared" si="0"/>
        <v>0.50999999999999979</v>
      </c>
      <c r="AC4" s="44">
        <f t="shared" si="0"/>
        <v>0.34999999999999964</v>
      </c>
      <c r="AD4" s="44">
        <f t="shared" si="0"/>
        <v>0.44999999999999973</v>
      </c>
      <c r="AE4" s="44">
        <f t="shared" si="0"/>
        <v>0.4700000000000002</v>
      </c>
      <c r="AF4" s="44">
        <f t="shared" si="0"/>
        <v>0.45000000000000018</v>
      </c>
      <c r="AG4" s="44">
        <f>L4-V4</f>
        <v>0.42999999999999972</v>
      </c>
    </row>
    <row r="5" spans="2:33" x14ac:dyDescent="0.2">
      <c r="B5" s="13" t="s">
        <v>9</v>
      </c>
      <c r="C5" s="14">
        <v>3.72</v>
      </c>
      <c r="D5" s="2">
        <v>3.69</v>
      </c>
      <c r="E5" s="2">
        <v>3.73</v>
      </c>
      <c r="F5" s="2">
        <v>3.84</v>
      </c>
      <c r="G5" s="15">
        <v>3.98</v>
      </c>
      <c r="H5" s="2">
        <v>4.16</v>
      </c>
      <c r="I5" s="2">
        <v>4.28</v>
      </c>
      <c r="J5" s="2">
        <v>4.24</v>
      </c>
      <c r="K5" s="2">
        <v>4.1500000000000004</v>
      </c>
      <c r="L5" s="15">
        <v>4.03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7.0000000000000284E-2</v>
      </c>
      <c r="Y5" s="44">
        <f t="shared" si="0"/>
        <v>0.10999999999999988</v>
      </c>
      <c r="Z5" s="44">
        <f t="shared" si="0"/>
        <v>0.20000000000000018</v>
      </c>
      <c r="AA5" s="44">
        <f t="shared" si="0"/>
        <v>0.33000000000000007</v>
      </c>
      <c r="AB5" s="44">
        <f t="shared" si="0"/>
        <v>0.48</v>
      </c>
      <c r="AC5" s="44">
        <f t="shared" si="0"/>
        <v>0.29000000000000004</v>
      </c>
      <c r="AD5" s="44">
        <f t="shared" si="0"/>
        <v>0.39000000000000012</v>
      </c>
      <c r="AE5" s="44">
        <f t="shared" si="0"/>
        <v>0.42000000000000037</v>
      </c>
      <c r="AF5" s="44">
        <f t="shared" si="0"/>
        <v>0.41000000000000014</v>
      </c>
      <c r="AG5" s="44">
        <f t="shared" si="0"/>
        <v>0.37000000000000011</v>
      </c>
    </row>
    <row r="6" spans="2:33" x14ac:dyDescent="0.2">
      <c r="B6" s="13" t="s">
        <v>10</v>
      </c>
      <c r="C6" s="14">
        <v>1.65</v>
      </c>
      <c r="D6" s="2">
        <v>1.65</v>
      </c>
      <c r="E6" s="2">
        <v>1.67</v>
      </c>
      <c r="F6" s="2">
        <v>1.7</v>
      </c>
      <c r="G6" s="15">
        <v>1.75</v>
      </c>
      <c r="H6" s="2">
        <v>1.84</v>
      </c>
      <c r="I6" s="2">
        <v>1.89</v>
      </c>
      <c r="J6" s="2">
        <v>1.91</v>
      </c>
      <c r="K6" s="2">
        <v>1.91</v>
      </c>
      <c r="L6" s="15">
        <v>1.91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9.9999999999999867E-2</v>
      </c>
      <c r="Y6" s="44">
        <f t="shared" si="0"/>
        <v>0.11999999999999988</v>
      </c>
      <c r="Z6" s="44">
        <f t="shared" si="0"/>
        <v>0.14999999999999991</v>
      </c>
      <c r="AA6" s="44">
        <f t="shared" si="0"/>
        <v>0.17999999999999994</v>
      </c>
      <c r="AB6" s="44">
        <f t="shared" si="0"/>
        <v>0.22999999999999998</v>
      </c>
      <c r="AC6" s="44">
        <f t="shared" si="0"/>
        <v>0.14000000000000012</v>
      </c>
      <c r="AD6" s="44">
        <f t="shared" si="0"/>
        <v>0.17999999999999994</v>
      </c>
      <c r="AE6" s="44">
        <f t="shared" si="0"/>
        <v>0.18999999999999995</v>
      </c>
      <c r="AF6" s="44">
        <f t="shared" si="0"/>
        <v>0.19999999999999996</v>
      </c>
      <c r="AG6" s="44">
        <f t="shared" si="0"/>
        <v>0.19999999999999996</v>
      </c>
    </row>
    <row r="7" spans="2:33" x14ac:dyDescent="0.2">
      <c r="B7" s="13" t="s">
        <v>46</v>
      </c>
      <c r="C7" s="14">
        <v>2.02</v>
      </c>
      <c r="D7" s="2">
        <v>2.02</v>
      </c>
      <c r="E7" s="2">
        <v>2.04</v>
      </c>
      <c r="F7" s="2">
        <v>2.1</v>
      </c>
      <c r="G7" s="15">
        <v>2.17</v>
      </c>
      <c r="H7" s="2">
        <v>2.2799999999999998</v>
      </c>
      <c r="I7" s="2">
        <v>2.35</v>
      </c>
      <c r="J7" s="2">
        <v>2.37</v>
      </c>
      <c r="K7" s="2">
        <v>2.37</v>
      </c>
      <c r="L7" s="15">
        <v>2.37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</v>
      </c>
      <c r="Y7" s="44">
        <f t="shared" si="0"/>
        <v>3.0000000000000027E-2</v>
      </c>
      <c r="Z7" s="44">
        <f t="shared" si="0"/>
        <v>6.0000000000000053E-2</v>
      </c>
      <c r="AA7" s="44">
        <f t="shared" si="0"/>
        <v>0.1100000000000001</v>
      </c>
      <c r="AB7" s="44">
        <f t="shared" si="0"/>
        <v>0.16999999999999993</v>
      </c>
      <c r="AC7" s="44">
        <f t="shared" si="0"/>
        <v>2.9999999999999805E-2</v>
      </c>
      <c r="AD7" s="44">
        <f t="shared" si="0"/>
        <v>8.0000000000000071E-2</v>
      </c>
      <c r="AE7" s="44">
        <f t="shared" si="0"/>
        <v>0.10000000000000009</v>
      </c>
      <c r="AF7" s="44">
        <f t="shared" si="0"/>
        <v>0.10000000000000009</v>
      </c>
      <c r="AG7" s="44">
        <f t="shared" si="0"/>
        <v>9.0000000000000302E-2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0.12609999999999999</v>
      </c>
      <c r="D9" s="37">
        <v>0.1212</v>
      </c>
      <c r="E9" s="37">
        <v>0.1195</v>
      </c>
      <c r="F9" s="37">
        <v>0.11899999999999999</v>
      </c>
      <c r="G9" s="43">
        <v>0.11749999999999999</v>
      </c>
      <c r="H9" s="37">
        <v>0.12189999999999999</v>
      </c>
      <c r="I9" s="37">
        <v>0.12189999999999999</v>
      </c>
      <c r="J9" s="37">
        <v>0.1137</v>
      </c>
      <c r="K9" s="37">
        <v>0.1086</v>
      </c>
      <c r="L9" s="43">
        <v>0.1017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7.4999999999999928E-3</v>
      </c>
      <c r="Y9" s="44">
        <f t="shared" si="0"/>
        <v>9.5999999999999974E-3</v>
      </c>
      <c r="Z9" s="44">
        <f t="shared" si="0"/>
        <v>1.55E-2</v>
      </c>
      <c r="AA9" s="44">
        <f t="shared" si="0"/>
        <v>2.0899999999999988E-2</v>
      </c>
      <c r="AB9" s="44">
        <f t="shared" si="0"/>
        <v>2.6099999999999998E-2</v>
      </c>
      <c r="AC9" s="44">
        <f t="shared" si="0"/>
        <v>1.8199999999999994E-2</v>
      </c>
      <c r="AD9" s="44">
        <f t="shared" si="0"/>
        <v>2.0999999999999991E-2</v>
      </c>
      <c r="AE9" s="44">
        <f t="shared" si="0"/>
        <v>1.9299999999999998E-2</v>
      </c>
      <c r="AF9" s="44">
        <f t="shared" si="0"/>
        <v>1.8200000000000008E-2</v>
      </c>
      <c r="AG9" s="44">
        <f t="shared" si="0"/>
        <v>1.6399999999999998E-2</v>
      </c>
    </row>
    <row r="10" spans="2:33" x14ac:dyDescent="0.2">
      <c r="B10" s="13" t="s">
        <v>12</v>
      </c>
      <c r="C10" s="42">
        <v>9.3200000000000005E-2</v>
      </c>
      <c r="D10" s="37">
        <v>8.8599999999999998E-2</v>
      </c>
      <c r="E10" s="37">
        <v>8.6999999999999994E-2</v>
      </c>
      <c r="F10" s="37">
        <v>8.6400000000000005E-2</v>
      </c>
      <c r="G10" s="43">
        <v>8.4900000000000003E-2</v>
      </c>
      <c r="H10" s="37">
        <v>8.8099999999999998E-2</v>
      </c>
      <c r="I10" s="37">
        <v>8.77E-2</v>
      </c>
      <c r="J10" s="37">
        <v>0.08</v>
      </c>
      <c r="K10" s="37">
        <v>7.5200000000000003E-2</v>
      </c>
      <c r="L10" s="43">
        <v>6.8699999999999997E-2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7.3000000000000009E-3</v>
      </c>
      <c r="Y10" s="44">
        <f t="shared" si="0"/>
        <v>9.099999999999997E-3</v>
      </c>
      <c r="Z10" s="44">
        <f t="shared" si="0"/>
        <v>1.4399999999999996E-2</v>
      </c>
      <c r="AA10" s="44">
        <f t="shared" si="0"/>
        <v>1.9000000000000003E-2</v>
      </c>
      <c r="AB10" s="44">
        <f t="shared" si="0"/>
        <v>2.3400000000000004E-2</v>
      </c>
      <c r="AC10" s="44">
        <f t="shared" si="0"/>
        <v>1.7500000000000002E-2</v>
      </c>
      <c r="AD10" s="44">
        <f t="shared" si="0"/>
        <v>1.9699999999999995E-2</v>
      </c>
      <c r="AE10" s="44">
        <f t="shared" si="0"/>
        <v>1.7899999999999999E-2</v>
      </c>
      <c r="AF10" s="44">
        <f t="shared" si="0"/>
        <v>1.6900000000000005E-2</v>
      </c>
      <c r="AG10" s="44">
        <f t="shared" si="0"/>
        <v>1.5099999999999995E-2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0.60770000000000002</v>
      </c>
      <c r="D12" s="4">
        <v>0.61319999999999997</v>
      </c>
      <c r="E12" s="4">
        <v>0.6149</v>
      </c>
      <c r="F12" s="4">
        <v>0.61360000000000003</v>
      </c>
      <c r="G12" s="20">
        <v>0.61240000000000006</v>
      </c>
      <c r="H12" s="4">
        <v>0.59189999999999998</v>
      </c>
      <c r="I12" s="4">
        <v>0.58489999999999998</v>
      </c>
      <c r="J12" s="4">
        <v>0.59319999999999995</v>
      </c>
      <c r="K12" s="4">
        <v>0.59870000000000001</v>
      </c>
      <c r="L12" s="20">
        <v>0.60580000000000001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-3.5999999999999366E-3</v>
      </c>
      <c r="Y12" s="44">
        <f t="shared" si="0"/>
        <v>-9.000000000000008E-3</v>
      </c>
      <c r="Z12" s="44">
        <f t="shared" si="0"/>
        <v>-2.3299999999999987E-2</v>
      </c>
      <c r="AA12" s="44">
        <f t="shared" si="0"/>
        <v>-3.8799999999999946E-2</v>
      </c>
      <c r="AB12" s="44">
        <f t="shared" si="0"/>
        <v>-5.5599999999999983E-2</v>
      </c>
      <c r="AC12" s="44">
        <f t="shared" si="0"/>
        <v>-1.3299999999999979E-2</v>
      </c>
      <c r="AD12" s="44">
        <f t="shared" si="0"/>
        <v>-2.3100000000000009E-2</v>
      </c>
      <c r="AE12" s="44">
        <f t="shared" si="0"/>
        <v>-2.4700000000000055E-2</v>
      </c>
      <c r="AF12" s="44">
        <f t="shared" si="0"/>
        <v>-2.5699999999999945E-2</v>
      </c>
      <c r="AG12" s="44">
        <f t="shared" si="0"/>
        <v>-2.4800000000000044E-2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0.7</v>
      </c>
      <c r="D14" s="2">
        <v>0.66</v>
      </c>
      <c r="E14" s="2">
        <v>0.74</v>
      </c>
      <c r="F14" s="2">
        <v>0.81</v>
      </c>
      <c r="G14" s="15">
        <v>0.8</v>
      </c>
      <c r="H14" s="2">
        <v>1.06</v>
      </c>
      <c r="I14" s="2">
        <v>1</v>
      </c>
      <c r="J14" s="2">
        <v>0.57999999999999996</v>
      </c>
      <c r="K14" s="2">
        <v>0.62</v>
      </c>
      <c r="L14" s="15">
        <v>0.56999999999999995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6.9999999999999951E-2</v>
      </c>
      <c r="Y14" s="44">
        <f t="shared" si="0"/>
        <v>0.10999999999999999</v>
      </c>
      <c r="Z14" s="44">
        <f t="shared" si="0"/>
        <v>0.27</v>
      </c>
      <c r="AA14" s="44">
        <f t="shared" si="0"/>
        <v>0.34000000000000008</v>
      </c>
      <c r="AB14" s="44">
        <f t="shared" si="0"/>
        <v>0.37000000000000005</v>
      </c>
      <c r="AC14" s="44">
        <f t="shared" si="0"/>
        <v>0.44000000000000006</v>
      </c>
      <c r="AD14" s="44">
        <f t="shared" si="0"/>
        <v>0.33999999999999997</v>
      </c>
      <c r="AE14" s="44">
        <f t="shared" si="0"/>
        <v>6.9999999999999951E-2</v>
      </c>
      <c r="AF14" s="44">
        <f t="shared" si="0"/>
        <v>6.9999999999999951E-2</v>
      </c>
      <c r="AG14" s="44">
        <f t="shared" si="0"/>
        <v>3.9999999999999925E-2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5.23</v>
      </c>
      <c r="D16" s="2">
        <v>5.43</v>
      </c>
      <c r="E16" s="2">
        <v>5.55</v>
      </c>
      <c r="F16" s="2">
        <v>5.65</v>
      </c>
      <c r="G16" s="15">
        <v>5.79</v>
      </c>
      <c r="H16" s="2">
        <v>5.65</v>
      </c>
      <c r="I16" s="2">
        <v>5.73</v>
      </c>
      <c r="J16" s="2">
        <v>6.04</v>
      </c>
      <c r="K16" s="2">
        <v>6.32</v>
      </c>
      <c r="L16" s="15">
        <v>6.69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-0.25999999999999979</v>
      </c>
      <c r="Y16" s="44">
        <f t="shared" si="0"/>
        <v>-0.36000000000000032</v>
      </c>
      <c r="Z16" s="44">
        <f t="shared" si="0"/>
        <v>-0.61000000000000032</v>
      </c>
      <c r="AA16" s="44">
        <f t="shared" si="0"/>
        <v>-0.87999999999999989</v>
      </c>
      <c r="AB16" s="44">
        <f t="shared" si="0"/>
        <v>-1.2000000000000002</v>
      </c>
      <c r="AC16" s="44">
        <f t="shared" si="0"/>
        <v>-0.5699999999999994</v>
      </c>
      <c r="AD16" s="44">
        <f t="shared" si="0"/>
        <v>-0.96</v>
      </c>
      <c r="AE16" s="44">
        <f t="shared" si="0"/>
        <v>-1</v>
      </c>
      <c r="AF16" s="44">
        <f t="shared" si="0"/>
        <v>-1.0199999999999996</v>
      </c>
      <c r="AG16" s="44">
        <f t="shared" si="0"/>
        <v>-1.0199999999999996</v>
      </c>
    </row>
    <row r="17" spans="2:33" x14ac:dyDescent="0.2">
      <c r="B17" s="13" t="s">
        <v>16</v>
      </c>
      <c r="C17" s="14">
        <v>3.38</v>
      </c>
      <c r="D17" s="2">
        <v>3.42</v>
      </c>
      <c r="E17" s="2">
        <v>3.48</v>
      </c>
      <c r="F17" s="2">
        <v>3.56</v>
      </c>
      <c r="G17" s="15">
        <v>3.66</v>
      </c>
      <c r="H17" s="2">
        <v>3.89</v>
      </c>
      <c r="I17" s="2">
        <v>4.07</v>
      </c>
      <c r="J17" s="2">
        <v>4.1399999999999997</v>
      </c>
      <c r="K17" s="2">
        <v>4.2300000000000004</v>
      </c>
      <c r="L17" s="15">
        <v>4.3499999999999996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-0.11000000000000032</v>
      </c>
      <c r="Y17" s="44">
        <f t="shared" si="0"/>
        <v>-8.9999999999999858E-2</v>
      </c>
      <c r="Z17" s="44">
        <f t="shared" si="0"/>
        <v>-1.0000000000000231E-2</v>
      </c>
      <c r="AA17" s="44">
        <f t="shared" si="0"/>
        <v>8.0000000000000071E-2</v>
      </c>
      <c r="AB17" s="44">
        <f t="shared" si="0"/>
        <v>0.18000000000000016</v>
      </c>
      <c r="AC17" s="44">
        <f t="shared" si="0"/>
        <v>-0.16999999999999948</v>
      </c>
      <c r="AD17" s="44">
        <f t="shared" si="0"/>
        <v>-0.23999999999999932</v>
      </c>
      <c r="AE17" s="44">
        <f t="shared" si="0"/>
        <v>-0.20999999999999996</v>
      </c>
      <c r="AF17" s="44">
        <f t="shared" si="0"/>
        <v>-0.17999999999999972</v>
      </c>
      <c r="AG17" s="44">
        <f t="shared" si="0"/>
        <v>-0.16999999999999993</v>
      </c>
    </row>
    <row r="18" spans="2:33" x14ac:dyDescent="0.2">
      <c r="B18" s="13" t="s">
        <v>44</v>
      </c>
      <c r="C18" s="38">
        <v>0.1162</v>
      </c>
      <c r="D18" s="39">
        <v>0.113</v>
      </c>
      <c r="E18" s="39">
        <v>0.1108</v>
      </c>
      <c r="F18" s="39">
        <v>0.1087</v>
      </c>
      <c r="G18" s="40">
        <v>0.10580000000000001</v>
      </c>
      <c r="H18" s="39">
        <v>0.1048</v>
      </c>
      <c r="I18" s="39">
        <v>0.1021</v>
      </c>
      <c r="J18" s="39">
        <v>9.8199999999999996E-2</v>
      </c>
      <c r="K18" s="39">
        <v>9.4799999999999995E-2</v>
      </c>
      <c r="L18" s="40">
        <v>9.06E-2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4.9000000000000016E-3</v>
      </c>
      <c r="Y18" s="44">
        <f t="shared" si="0"/>
        <v>5.5000000000000049E-3</v>
      </c>
      <c r="Z18" s="44">
        <f t="shared" si="0"/>
        <v>7.0999999999999952E-3</v>
      </c>
      <c r="AA18" s="44">
        <f t="shared" si="0"/>
        <v>8.8000000000000023E-3</v>
      </c>
      <c r="AB18" s="44">
        <f t="shared" si="0"/>
        <v>1.0300000000000004E-2</v>
      </c>
      <c r="AC18" s="44">
        <f t="shared" si="0"/>
        <v>7.5000000000000067E-3</v>
      </c>
      <c r="AD18" s="44">
        <f t="shared" si="0"/>
        <v>1.1200000000000002E-2</v>
      </c>
      <c r="AE18" s="44">
        <f t="shared" si="0"/>
        <v>1.0399999999999993E-2</v>
      </c>
      <c r="AF18" s="44">
        <f t="shared" si="0"/>
        <v>9.7000000000000003E-3</v>
      </c>
      <c r="AG18" s="44">
        <f t="shared" si="0"/>
        <v>8.8000000000000023E-3</v>
      </c>
    </row>
    <row r="19" spans="2:33" x14ac:dyDescent="0.2">
      <c r="B19" s="13" t="s">
        <v>45</v>
      </c>
      <c r="C19" s="38">
        <v>0.11559999999999999</v>
      </c>
      <c r="D19" s="39">
        <v>0.1143</v>
      </c>
      <c r="E19" s="39">
        <v>0.11260000000000001</v>
      </c>
      <c r="F19" s="39">
        <v>0.1114</v>
      </c>
      <c r="G19" s="40">
        <v>0.1061</v>
      </c>
      <c r="H19" s="39">
        <v>9.9299999999999999E-2</v>
      </c>
      <c r="I19" s="39">
        <v>9.2299999999999993E-2</v>
      </c>
      <c r="J19" s="39">
        <v>8.5800000000000001E-2</v>
      </c>
      <c r="K19" s="39">
        <v>8.14E-2</v>
      </c>
      <c r="L19" s="40">
        <v>7.4300000000000005E-2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9.2999999999999888E-3</v>
      </c>
      <c r="Y19" s="44">
        <f t="shared" si="0"/>
        <v>9.4999999999999946E-3</v>
      </c>
      <c r="Z19" s="44">
        <f t="shared" si="0"/>
        <v>9.1999999999999998E-3</v>
      </c>
      <c r="AA19" s="44">
        <f t="shared" si="0"/>
        <v>7.4000000000000038E-3</v>
      </c>
      <c r="AB19" s="44">
        <f t="shared" si="0"/>
        <v>5.6999999999999967E-3</v>
      </c>
      <c r="AC19" s="44">
        <f t="shared" si="0"/>
        <v>4.599999999999993E-3</v>
      </c>
      <c r="AD19" s="44">
        <f t="shared" si="0"/>
        <v>1.1599999999999999E-2</v>
      </c>
      <c r="AE19" s="44">
        <f t="shared" si="0"/>
        <v>1.26E-2</v>
      </c>
      <c r="AF19" s="44">
        <f t="shared" si="0"/>
        <v>1.4600000000000002E-2</v>
      </c>
      <c r="AG19" s="44">
        <f t="shared" si="0"/>
        <v>1.6200000000000006E-2</v>
      </c>
    </row>
    <row r="20" spans="2:33" x14ac:dyDescent="0.2">
      <c r="B20" s="13" t="s">
        <v>17</v>
      </c>
      <c r="C20" s="14">
        <v>2.27</v>
      </c>
      <c r="D20" s="2">
        <v>2.21</v>
      </c>
      <c r="E20" s="2">
        <v>2.17</v>
      </c>
      <c r="F20" s="2">
        <v>2.15</v>
      </c>
      <c r="G20" s="15">
        <v>2.06</v>
      </c>
      <c r="H20" s="2">
        <v>2.0299999999999998</v>
      </c>
      <c r="I20" s="2">
        <v>1.91</v>
      </c>
      <c r="J20" s="2">
        <v>1.75</v>
      </c>
      <c r="K20" s="2">
        <v>1.63</v>
      </c>
      <c r="L20" s="15">
        <v>1.46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0.20000000000000018</v>
      </c>
      <c r="Y20" s="44">
        <f t="shared" si="1"/>
        <v>0.22999999999999998</v>
      </c>
      <c r="Z20" s="44">
        <f t="shared" si="1"/>
        <v>0.29999999999999982</v>
      </c>
      <c r="AA20" s="44">
        <f t="shared" si="1"/>
        <v>0.33999999999999986</v>
      </c>
      <c r="AB20" s="44">
        <f t="shared" si="1"/>
        <v>0.39000000000000012</v>
      </c>
      <c r="AC20" s="44">
        <f t="shared" si="1"/>
        <v>0.1599999999999997</v>
      </c>
      <c r="AD20" s="44">
        <f t="shared" si="1"/>
        <v>0.32999999999999985</v>
      </c>
      <c r="AE20" s="44">
        <f t="shared" si="1"/>
        <v>0.35000000000000009</v>
      </c>
      <c r="AF20" s="44">
        <f t="shared" si="1"/>
        <v>0.37999999999999989</v>
      </c>
      <c r="AG20" s="44">
        <f t="shared" si="1"/>
        <v>0.3899999999999999</v>
      </c>
    </row>
    <row r="21" spans="2:33" x14ac:dyDescent="0.2">
      <c r="B21" s="24" t="s">
        <v>18</v>
      </c>
      <c r="C21" s="25">
        <v>5.0999999999999997E-2</v>
      </c>
      <c r="D21" s="26">
        <v>5.1700000000000003E-2</v>
      </c>
      <c r="E21" s="26">
        <v>5.1900000000000002E-2</v>
      </c>
      <c r="F21" s="26">
        <v>5.1799999999999999E-2</v>
      </c>
      <c r="G21" s="27">
        <v>5.16E-2</v>
      </c>
      <c r="H21" s="26">
        <v>4.9000000000000002E-2</v>
      </c>
      <c r="I21" s="26">
        <v>4.82E-2</v>
      </c>
      <c r="J21" s="26">
        <v>4.9200000000000001E-2</v>
      </c>
      <c r="K21" s="26">
        <v>4.9799999999999997E-2</v>
      </c>
      <c r="L21" s="27">
        <v>5.0700000000000002E-2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-4.0000000000000452E-4</v>
      </c>
      <c r="Y21" s="44">
        <f t="shared" si="1"/>
        <v>-1.1999999999999997E-3</v>
      </c>
      <c r="Z21" s="44">
        <f t="shared" si="1"/>
        <v>-3.4000000000000002E-3</v>
      </c>
      <c r="AA21" s="44">
        <f t="shared" si="1"/>
        <v>-5.7000000000000037E-3</v>
      </c>
      <c r="AB21" s="44">
        <f t="shared" si="1"/>
        <v>-8.5999999999999965E-3</v>
      </c>
      <c r="AC21" s="44">
        <f t="shared" si="1"/>
        <v>-1.7000000000000001E-3</v>
      </c>
      <c r="AD21" s="44">
        <f t="shared" si="1"/>
        <v>-2.7999999999999969E-3</v>
      </c>
      <c r="AE21" s="44">
        <f t="shared" si="1"/>
        <v>-3.0999999999999986E-3</v>
      </c>
      <c r="AF21" s="44">
        <f t="shared" si="1"/>
        <v>-3.4000000000000002E-3</v>
      </c>
      <c r="AG21" s="44">
        <f t="shared" si="1"/>
        <v>-3.4000000000000002E-3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G21"/>
  <sheetViews>
    <sheetView showGridLines="0" workbookViewId="0"/>
  </sheetViews>
  <sheetFormatPr defaultRowHeight="14.25" x14ac:dyDescent="0.2"/>
  <cols>
    <col min="1" max="1" width="9.140625" style="41"/>
    <col min="2" max="2" width="63.42578125" style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7" t="s">
        <v>20</v>
      </c>
      <c r="I2" s="7" t="s">
        <v>21</v>
      </c>
      <c r="J2" s="7" t="s">
        <v>22</v>
      </c>
      <c r="K2" s="7" t="s">
        <v>23</v>
      </c>
      <c r="L2" s="8" t="s">
        <v>24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</row>
    <row r="4" spans="2:33" x14ac:dyDescent="0.2">
      <c r="B4" s="13" t="s">
        <v>8</v>
      </c>
      <c r="C4" s="14">
        <v>3.14</v>
      </c>
      <c r="D4" s="2">
        <v>3.08</v>
      </c>
      <c r="E4" s="2">
        <v>3.08</v>
      </c>
      <c r="F4" s="2">
        <v>3.14</v>
      </c>
      <c r="G4" s="15">
        <v>3.2</v>
      </c>
      <c r="H4" s="2">
        <v>3.41</v>
      </c>
      <c r="I4" s="2">
        <v>3.47</v>
      </c>
      <c r="J4" s="2">
        <v>3.39</v>
      </c>
      <c r="K4" s="2">
        <v>3.28</v>
      </c>
      <c r="L4" s="15">
        <v>3.14</v>
      </c>
      <c r="M4" s="1">
        <f>ROUND([1]Financeability!AS34,2)</f>
        <v>3.31</v>
      </c>
      <c r="N4" s="1">
        <f>ROUND([1]Financeability!AT34,2)</f>
        <v>3.24</v>
      </c>
      <c r="O4" s="1">
        <f>ROUND([1]Financeability!AU34,2)</f>
        <v>3.18</v>
      </c>
      <c r="P4" s="1">
        <f>ROUND([1]Financeability!AV34,2)</f>
        <v>3.15</v>
      </c>
      <c r="Q4" s="1">
        <f>ROUND([1]Financeability!AW34,2)</f>
        <v>3.12</v>
      </c>
      <c r="R4" s="1">
        <f>ROUND([1]Financeability!AX34,2)</f>
        <v>3.43</v>
      </c>
      <c r="S4" s="1">
        <f>ROUND([1]Financeability!AY34,2)</f>
        <v>3.43</v>
      </c>
      <c r="T4" s="1">
        <f>ROUND([1]Financeability!AZ34,2)</f>
        <v>3.36</v>
      </c>
      <c r="U4" s="1">
        <f>ROUND([1]Financeability!BA34,2)</f>
        <v>3.29</v>
      </c>
      <c r="V4" s="1">
        <f>ROUND([1]Financeability!BB34,2)</f>
        <v>3.2</v>
      </c>
      <c r="X4" s="44">
        <f>C4-M4</f>
        <v>-0.16999999999999993</v>
      </c>
      <c r="Y4" s="44">
        <f t="shared" ref="Y4:AG19" si="0">D4-N4</f>
        <v>-0.16000000000000014</v>
      </c>
      <c r="Z4" s="44">
        <f t="shared" si="0"/>
        <v>-0.10000000000000009</v>
      </c>
      <c r="AA4" s="44">
        <f t="shared" si="0"/>
        <v>-9.9999999999997868E-3</v>
      </c>
      <c r="AB4" s="44">
        <f t="shared" si="0"/>
        <v>8.0000000000000071E-2</v>
      </c>
      <c r="AC4" s="44">
        <f t="shared" si="0"/>
        <v>-2.0000000000000018E-2</v>
      </c>
      <c r="AD4" s="44">
        <f t="shared" si="0"/>
        <v>4.0000000000000036E-2</v>
      </c>
      <c r="AE4" s="44">
        <f t="shared" si="0"/>
        <v>3.0000000000000249E-2</v>
      </c>
      <c r="AF4" s="44">
        <f t="shared" si="0"/>
        <v>-1.0000000000000231E-2</v>
      </c>
      <c r="AG4" s="44">
        <f>L4-V4</f>
        <v>-6.0000000000000053E-2</v>
      </c>
    </row>
    <row r="5" spans="2:33" x14ac:dyDescent="0.2">
      <c r="B5" s="13" t="s">
        <v>9</v>
      </c>
      <c r="C5" s="14">
        <v>3.58</v>
      </c>
      <c r="D5" s="2">
        <v>3.52</v>
      </c>
      <c r="E5" s="2">
        <v>3.54</v>
      </c>
      <c r="F5" s="2">
        <v>3.63</v>
      </c>
      <c r="G5" s="15">
        <v>3.73</v>
      </c>
      <c r="H5" s="2">
        <v>4</v>
      </c>
      <c r="I5" s="2">
        <v>4.09</v>
      </c>
      <c r="J5" s="2">
        <v>4.0199999999999996</v>
      </c>
      <c r="K5" s="2">
        <v>3.9</v>
      </c>
      <c r="L5" s="15">
        <v>3.75</v>
      </c>
      <c r="M5" s="1">
        <f>ROUND([1]Financeability!AS35,2)</f>
        <v>3.65</v>
      </c>
      <c r="N5" s="1">
        <f>ROUND([1]Financeability!AT35,2)</f>
        <v>3.58</v>
      </c>
      <c r="O5" s="1">
        <f>ROUND([1]Financeability!AU35,2)</f>
        <v>3.53</v>
      </c>
      <c r="P5" s="1">
        <f>ROUND([1]Financeability!AV35,2)</f>
        <v>3.51</v>
      </c>
      <c r="Q5" s="1">
        <f>ROUND([1]Financeability!AW35,2)</f>
        <v>3.5</v>
      </c>
      <c r="R5" s="1">
        <f>ROUND([1]Financeability!AX35,2)</f>
        <v>3.87</v>
      </c>
      <c r="S5" s="1">
        <f>ROUND([1]Financeability!AY35,2)</f>
        <v>3.89</v>
      </c>
      <c r="T5" s="1">
        <f>ROUND([1]Financeability!AZ35,2)</f>
        <v>3.82</v>
      </c>
      <c r="U5" s="1">
        <f>ROUND([1]Financeability!BA35,2)</f>
        <v>3.74</v>
      </c>
      <c r="V5" s="1">
        <f>ROUND([1]Financeability!BB35,2)</f>
        <v>3.66</v>
      </c>
      <c r="X5" s="44">
        <f t="shared" ref="X5:AG21" si="1">C5-M5</f>
        <v>-6.999999999999984E-2</v>
      </c>
      <c r="Y5" s="44">
        <f t="shared" si="0"/>
        <v>-6.0000000000000053E-2</v>
      </c>
      <c r="Z5" s="44">
        <f t="shared" si="0"/>
        <v>1.0000000000000231E-2</v>
      </c>
      <c r="AA5" s="44">
        <f t="shared" si="0"/>
        <v>0.12000000000000011</v>
      </c>
      <c r="AB5" s="44">
        <f t="shared" si="0"/>
        <v>0.22999999999999998</v>
      </c>
      <c r="AC5" s="44">
        <f t="shared" si="0"/>
        <v>0.12999999999999989</v>
      </c>
      <c r="AD5" s="44">
        <f t="shared" si="0"/>
        <v>0.19999999999999973</v>
      </c>
      <c r="AE5" s="44">
        <f t="shared" si="0"/>
        <v>0.19999999999999973</v>
      </c>
      <c r="AF5" s="44">
        <f t="shared" si="0"/>
        <v>0.1599999999999997</v>
      </c>
      <c r="AG5" s="44">
        <f t="shared" si="0"/>
        <v>8.9999999999999858E-2</v>
      </c>
    </row>
    <row r="6" spans="2:33" x14ac:dyDescent="0.2">
      <c r="B6" s="13" t="s">
        <v>10</v>
      </c>
      <c r="C6" s="14">
        <v>1.4</v>
      </c>
      <c r="D6" s="2">
        <v>1.38</v>
      </c>
      <c r="E6" s="2">
        <v>1.38</v>
      </c>
      <c r="F6" s="2">
        <v>1.4</v>
      </c>
      <c r="G6" s="15">
        <v>1.42</v>
      </c>
      <c r="H6" s="2">
        <v>1.52</v>
      </c>
      <c r="I6" s="2">
        <v>1.55</v>
      </c>
      <c r="J6" s="2">
        <v>1.55</v>
      </c>
      <c r="K6" s="2">
        <v>1.54</v>
      </c>
      <c r="L6" s="15">
        <v>1.53</v>
      </c>
      <c r="M6" s="1">
        <f>ROUND([1]Financeability!AS36,2)</f>
        <v>1.55</v>
      </c>
      <c r="N6" s="1">
        <f>ROUND([1]Financeability!AT36,2)</f>
        <v>1.53</v>
      </c>
      <c r="O6" s="1">
        <f>ROUND([1]Financeability!AU36,2)</f>
        <v>1.52</v>
      </c>
      <c r="P6" s="1">
        <f>ROUND([1]Financeability!AV36,2)</f>
        <v>1.52</v>
      </c>
      <c r="Q6" s="1">
        <f>ROUND([1]Financeability!AW36,2)</f>
        <v>1.52</v>
      </c>
      <c r="R6" s="1">
        <f>ROUND([1]Financeability!AX36,2)</f>
        <v>1.7</v>
      </c>
      <c r="S6" s="1">
        <f>ROUND([1]Financeability!AY36,2)</f>
        <v>1.71</v>
      </c>
      <c r="T6" s="1">
        <f>ROUND([1]Financeability!AZ36,2)</f>
        <v>1.72</v>
      </c>
      <c r="U6" s="1">
        <f>ROUND([1]Financeability!BA36,2)</f>
        <v>1.71</v>
      </c>
      <c r="V6" s="1">
        <f>ROUND([1]Financeability!BB36,2)</f>
        <v>1.71</v>
      </c>
      <c r="X6" s="44">
        <f t="shared" si="1"/>
        <v>-0.15000000000000013</v>
      </c>
      <c r="Y6" s="44">
        <f t="shared" si="0"/>
        <v>-0.15000000000000013</v>
      </c>
      <c r="Z6" s="44">
        <f t="shared" si="0"/>
        <v>-0.14000000000000012</v>
      </c>
      <c r="AA6" s="44">
        <f t="shared" si="0"/>
        <v>-0.12000000000000011</v>
      </c>
      <c r="AB6" s="44">
        <f t="shared" si="0"/>
        <v>-0.10000000000000009</v>
      </c>
      <c r="AC6" s="44">
        <f t="shared" si="0"/>
        <v>-0.17999999999999994</v>
      </c>
      <c r="AD6" s="44">
        <f t="shared" si="0"/>
        <v>-0.15999999999999992</v>
      </c>
      <c r="AE6" s="44">
        <f t="shared" si="0"/>
        <v>-0.16999999999999993</v>
      </c>
      <c r="AF6" s="44">
        <f t="shared" si="0"/>
        <v>-0.16999999999999993</v>
      </c>
      <c r="AG6" s="44">
        <f t="shared" si="0"/>
        <v>-0.17999999999999994</v>
      </c>
    </row>
    <row r="7" spans="2:33" x14ac:dyDescent="0.2">
      <c r="B7" s="13" t="s">
        <v>46</v>
      </c>
      <c r="C7" s="14">
        <v>2.02</v>
      </c>
      <c r="D7" s="2">
        <v>2</v>
      </c>
      <c r="E7" s="2">
        <v>2.02</v>
      </c>
      <c r="F7" s="2">
        <v>2.06</v>
      </c>
      <c r="G7" s="15">
        <v>2.11</v>
      </c>
      <c r="H7" s="2">
        <v>2.2799999999999998</v>
      </c>
      <c r="I7" s="2">
        <v>2.33</v>
      </c>
      <c r="J7" s="2">
        <v>2.3199999999999998</v>
      </c>
      <c r="K7" s="2">
        <v>2.31</v>
      </c>
      <c r="L7" s="15">
        <v>2.2999999999999998</v>
      </c>
      <c r="M7" s="1">
        <f>ROUND([1]Financeability!AS38,2)</f>
        <v>2.02</v>
      </c>
      <c r="N7" s="1">
        <f>ROUND([1]Financeability!AT38,2)</f>
        <v>1.99</v>
      </c>
      <c r="O7" s="1">
        <f>ROUND([1]Financeability!AU38,2)</f>
        <v>1.98</v>
      </c>
      <c r="P7" s="1">
        <f>ROUND([1]Financeability!AV38,2)</f>
        <v>1.99</v>
      </c>
      <c r="Q7" s="1">
        <f>ROUND([1]Financeability!AW38,2)</f>
        <v>2</v>
      </c>
      <c r="R7" s="1">
        <f>ROUND([1]Financeability!AX38,2)</f>
        <v>2.25</v>
      </c>
      <c r="S7" s="1">
        <f>ROUND([1]Financeability!AY38,2)</f>
        <v>2.27</v>
      </c>
      <c r="T7" s="1">
        <f>ROUND([1]Financeability!AZ38,2)</f>
        <v>2.27</v>
      </c>
      <c r="U7" s="1">
        <f>ROUND([1]Financeability!BA38,2)</f>
        <v>2.27</v>
      </c>
      <c r="V7" s="1">
        <f>ROUND([1]Financeability!BB38,2)</f>
        <v>2.2799999999999998</v>
      </c>
      <c r="X7" s="44">
        <f t="shared" si="1"/>
        <v>0</v>
      </c>
      <c r="Y7" s="44">
        <f t="shared" si="0"/>
        <v>1.0000000000000009E-2</v>
      </c>
      <c r="Z7" s="44">
        <f t="shared" si="0"/>
        <v>4.0000000000000036E-2</v>
      </c>
      <c r="AA7" s="44">
        <f t="shared" si="0"/>
        <v>7.0000000000000062E-2</v>
      </c>
      <c r="AB7" s="44">
        <f t="shared" si="0"/>
        <v>0.10999999999999988</v>
      </c>
      <c r="AC7" s="44">
        <f t="shared" si="0"/>
        <v>2.9999999999999805E-2</v>
      </c>
      <c r="AD7" s="44">
        <f t="shared" si="0"/>
        <v>6.0000000000000053E-2</v>
      </c>
      <c r="AE7" s="44">
        <f t="shared" si="0"/>
        <v>4.9999999999999822E-2</v>
      </c>
      <c r="AF7" s="44">
        <f t="shared" si="0"/>
        <v>4.0000000000000036E-2</v>
      </c>
      <c r="AG7" s="44">
        <f t="shared" si="0"/>
        <v>2.0000000000000018E-2</v>
      </c>
    </row>
    <row r="8" spans="2:33" ht="15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X8" s="44">
        <f t="shared" si="1"/>
        <v>0</v>
      </c>
      <c r="Y8" s="44">
        <f t="shared" si="0"/>
        <v>0</v>
      </c>
      <c r="Z8" s="44">
        <f t="shared" si="0"/>
        <v>0</v>
      </c>
      <c r="AA8" s="44">
        <f t="shared" si="0"/>
        <v>0</v>
      </c>
      <c r="AB8" s="44">
        <f t="shared" si="0"/>
        <v>0</v>
      </c>
      <c r="AC8" s="44">
        <f t="shared" si="0"/>
        <v>0</v>
      </c>
      <c r="AD8" s="44">
        <f t="shared" si="0"/>
        <v>0</v>
      </c>
      <c r="AE8" s="44">
        <f t="shared" si="0"/>
        <v>0</v>
      </c>
      <c r="AF8" s="44">
        <f t="shared" si="0"/>
        <v>0</v>
      </c>
      <c r="AG8" s="44">
        <f t="shared" si="0"/>
        <v>0</v>
      </c>
    </row>
    <row r="9" spans="2:33" x14ac:dyDescent="0.2">
      <c r="B9" s="13" t="s">
        <v>11</v>
      </c>
      <c r="C9" s="42">
        <v>0.1096</v>
      </c>
      <c r="D9" s="37">
        <v>0.104</v>
      </c>
      <c r="E9" s="37">
        <v>0.1013</v>
      </c>
      <c r="F9" s="37">
        <v>9.98E-2</v>
      </c>
      <c r="G9" s="43">
        <v>9.7500000000000003E-2</v>
      </c>
      <c r="H9" s="37">
        <v>0.1048</v>
      </c>
      <c r="I9" s="37">
        <v>0.10349999999999999</v>
      </c>
      <c r="J9" s="37">
        <v>9.5100000000000004E-2</v>
      </c>
      <c r="K9" s="37">
        <v>8.9399999999999993E-2</v>
      </c>
      <c r="L9" s="43">
        <v>8.2199999999999995E-2</v>
      </c>
      <c r="M9" s="1">
        <f>ROUND([1]Financeability!AS49,4)</f>
        <v>0.1186</v>
      </c>
      <c r="N9" s="1">
        <f>ROUND([1]Financeability!AT49,4)</f>
        <v>0.1116</v>
      </c>
      <c r="O9" s="1">
        <f>ROUND([1]Financeability!AU49,4)</f>
        <v>0.104</v>
      </c>
      <c r="P9" s="1">
        <f>ROUND([1]Financeability!AV49,4)</f>
        <v>9.8100000000000007E-2</v>
      </c>
      <c r="Q9" s="1">
        <f>ROUND([1]Financeability!AW49,4)</f>
        <v>9.1399999999999995E-2</v>
      </c>
      <c r="R9" s="1">
        <f>ROUND([1]Financeability!AX49,4)</f>
        <v>0.1037</v>
      </c>
      <c r="S9" s="1">
        <f>ROUND([1]Financeability!AY49,4)</f>
        <v>0.1009</v>
      </c>
      <c r="T9" s="1">
        <f>ROUND([1]Financeability!AZ49,4)</f>
        <v>9.4399999999999998E-2</v>
      </c>
      <c r="U9" s="1">
        <f>ROUND([1]Financeability!BA49,4)</f>
        <v>9.0399999999999994E-2</v>
      </c>
      <c r="V9" s="1">
        <f>ROUND([1]Financeability!BB49,4)</f>
        <v>8.5300000000000001E-2</v>
      </c>
      <c r="X9" s="44">
        <f t="shared" si="1"/>
        <v>-8.9999999999999941E-3</v>
      </c>
      <c r="Y9" s="44">
        <f t="shared" si="0"/>
        <v>-7.6000000000000095E-3</v>
      </c>
      <c r="Z9" s="44">
        <f t="shared" si="0"/>
        <v>-2.6999999999999941E-3</v>
      </c>
      <c r="AA9" s="44">
        <f t="shared" si="0"/>
        <v>1.6999999999999932E-3</v>
      </c>
      <c r="AB9" s="44">
        <f t="shared" si="0"/>
        <v>6.1000000000000082E-3</v>
      </c>
      <c r="AC9" s="44">
        <f t="shared" si="0"/>
        <v>1.1000000000000038E-3</v>
      </c>
      <c r="AD9" s="44">
        <f t="shared" si="0"/>
        <v>2.5999999999999912E-3</v>
      </c>
      <c r="AE9" s="44">
        <f t="shared" si="0"/>
        <v>7.0000000000000617E-4</v>
      </c>
      <c r="AF9" s="44">
        <f t="shared" si="0"/>
        <v>-1.0000000000000009E-3</v>
      </c>
      <c r="AG9" s="44">
        <f t="shared" si="0"/>
        <v>-3.1000000000000055E-3</v>
      </c>
    </row>
    <row r="10" spans="2:33" x14ac:dyDescent="0.2">
      <c r="B10" s="13" t="s">
        <v>12</v>
      </c>
      <c r="C10" s="42">
        <v>7.6899999999999996E-2</v>
      </c>
      <c r="D10" s="37">
        <v>7.1800000000000003E-2</v>
      </c>
      <c r="E10" s="37">
        <v>6.9400000000000003E-2</v>
      </c>
      <c r="F10" s="37">
        <v>6.8000000000000005E-2</v>
      </c>
      <c r="G10" s="43">
        <v>6.59E-2</v>
      </c>
      <c r="H10" s="37">
        <v>7.1199999999999999E-2</v>
      </c>
      <c r="I10" s="37">
        <v>6.9800000000000001E-2</v>
      </c>
      <c r="J10" s="37">
        <v>6.2100000000000002E-2</v>
      </c>
      <c r="K10" s="37">
        <v>5.6899999999999999E-2</v>
      </c>
      <c r="L10" s="43">
        <v>5.0200000000000002E-2</v>
      </c>
      <c r="M10" s="1">
        <f>ROUND([1]Financeability!AS50,4)</f>
        <v>8.5900000000000004E-2</v>
      </c>
      <c r="N10" s="1">
        <f>ROUND([1]Financeability!AT50,4)</f>
        <v>7.9500000000000001E-2</v>
      </c>
      <c r="O10" s="1">
        <f>ROUND([1]Financeability!AU50,4)</f>
        <v>7.2599999999999998E-2</v>
      </c>
      <c r="P10" s="1">
        <f>ROUND([1]Financeability!AV50,4)</f>
        <v>6.7400000000000002E-2</v>
      </c>
      <c r="Q10" s="1">
        <f>ROUND([1]Financeability!AW50,4)</f>
        <v>6.1499999999999999E-2</v>
      </c>
      <c r="R10" s="1">
        <f>ROUND([1]Financeability!AX50,4)</f>
        <v>7.0599999999999996E-2</v>
      </c>
      <c r="S10" s="1">
        <f>ROUND([1]Financeability!AY50,4)</f>
        <v>6.8000000000000005E-2</v>
      </c>
      <c r="T10" s="1">
        <f>ROUND([1]Financeability!AZ50,4)</f>
        <v>6.2100000000000002E-2</v>
      </c>
      <c r="U10" s="1">
        <f>ROUND([1]Financeability!BA50,4)</f>
        <v>5.8299999999999998E-2</v>
      </c>
      <c r="V10" s="1">
        <f>ROUND([1]Financeability!BB50,4)</f>
        <v>5.3600000000000002E-2</v>
      </c>
      <c r="X10" s="44">
        <f t="shared" si="1"/>
        <v>-9.000000000000008E-3</v>
      </c>
      <c r="Y10" s="44">
        <f t="shared" si="0"/>
        <v>-7.6999999999999985E-3</v>
      </c>
      <c r="Z10" s="44">
        <f t="shared" si="0"/>
        <v>-3.1999999999999945E-3</v>
      </c>
      <c r="AA10" s="44">
        <f t="shared" si="0"/>
        <v>6.0000000000000331E-4</v>
      </c>
      <c r="AB10" s="44">
        <f t="shared" si="0"/>
        <v>4.4000000000000011E-3</v>
      </c>
      <c r="AC10" s="44">
        <f t="shared" si="0"/>
        <v>6.0000000000000331E-4</v>
      </c>
      <c r="AD10" s="44">
        <f t="shared" si="0"/>
        <v>1.799999999999996E-3</v>
      </c>
      <c r="AE10" s="44">
        <f t="shared" si="0"/>
        <v>0</v>
      </c>
      <c r="AF10" s="44">
        <f t="shared" si="0"/>
        <v>-1.3999999999999985E-3</v>
      </c>
      <c r="AG10" s="44">
        <f t="shared" si="0"/>
        <v>-3.4000000000000002E-3</v>
      </c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X11" s="44">
        <f t="shared" si="1"/>
        <v>0</v>
      </c>
      <c r="Y11" s="44">
        <f t="shared" si="0"/>
        <v>0</v>
      </c>
      <c r="Z11" s="44">
        <f t="shared" si="0"/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</row>
    <row r="12" spans="2:33" x14ac:dyDescent="0.2">
      <c r="B12" s="13" t="s">
        <v>13</v>
      </c>
      <c r="C12" s="19">
        <v>0.61170000000000002</v>
      </c>
      <c r="D12" s="4">
        <v>0.62109999999999999</v>
      </c>
      <c r="E12" s="4">
        <v>0.62660000000000005</v>
      </c>
      <c r="F12" s="4">
        <v>0.62929999999999997</v>
      </c>
      <c r="G12" s="20">
        <v>0.63200000000000001</v>
      </c>
      <c r="H12" s="4">
        <v>0.59589999999999999</v>
      </c>
      <c r="I12" s="4">
        <v>0.59299999999999997</v>
      </c>
      <c r="J12" s="4">
        <v>0.60529999999999995</v>
      </c>
      <c r="K12" s="4">
        <v>0.61470000000000002</v>
      </c>
      <c r="L12" s="20">
        <v>0.62549999999999994</v>
      </c>
      <c r="M12" s="1">
        <f>ROUND([1]Financeability!AS57,4)</f>
        <v>0.61129999999999995</v>
      </c>
      <c r="N12" s="1">
        <f>ROUND([1]Financeability!AT57,4)</f>
        <v>0.62219999999999998</v>
      </c>
      <c r="O12" s="1">
        <f>ROUND([1]Financeability!AU57,4)</f>
        <v>0.63819999999999999</v>
      </c>
      <c r="P12" s="1">
        <f>ROUND([1]Financeability!AV57,4)</f>
        <v>0.65239999999999998</v>
      </c>
      <c r="Q12" s="1">
        <f>ROUND([1]Financeability!AW57,4)</f>
        <v>0.66800000000000004</v>
      </c>
      <c r="R12" s="1">
        <f>ROUND([1]Financeability!AX57,4)</f>
        <v>0.60519999999999996</v>
      </c>
      <c r="S12" s="1">
        <f>ROUND([1]Financeability!AY57,4)</f>
        <v>0.60799999999999998</v>
      </c>
      <c r="T12" s="1">
        <f>ROUND([1]Financeability!AZ57,4)</f>
        <v>0.6179</v>
      </c>
      <c r="U12" s="1">
        <f>ROUND([1]Financeability!BA57,4)</f>
        <v>0.62439999999999996</v>
      </c>
      <c r="V12" s="1">
        <f>ROUND([1]Financeability!BB57,4)</f>
        <v>0.63060000000000005</v>
      </c>
      <c r="X12" s="44">
        <f t="shared" si="1"/>
        <v>4.0000000000006697E-4</v>
      </c>
      <c r="Y12" s="44">
        <f t="shared" si="0"/>
        <v>-1.0999999999999899E-3</v>
      </c>
      <c r="Z12" s="44">
        <f t="shared" si="0"/>
        <v>-1.1599999999999944E-2</v>
      </c>
      <c r="AA12" s="44">
        <f t="shared" si="0"/>
        <v>-2.3100000000000009E-2</v>
      </c>
      <c r="AB12" s="44">
        <f t="shared" si="0"/>
        <v>-3.6000000000000032E-2</v>
      </c>
      <c r="AC12" s="44">
        <f t="shared" si="0"/>
        <v>-9.299999999999975E-3</v>
      </c>
      <c r="AD12" s="44">
        <f t="shared" si="0"/>
        <v>-1.5000000000000013E-2</v>
      </c>
      <c r="AE12" s="44">
        <f t="shared" si="0"/>
        <v>-1.2600000000000056E-2</v>
      </c>
      <c r="AF12" s="44">
        <f t="shared" si="0"/>
        <v>-9.6999999999999309E-3</v>
      </c>
      <c r="AG12" s="44">
        <f t="shared" si="0"/>
        <v>-5.1000000000001044E-3</v>
      </c>
    </row>
    <row r="13" spans="2:33" ht="15" x14ac:dyDescent="0.25">
      <c r="B13" s="16" t="s">
        <v>14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X13" s="44">
        <f t="shared" si="1"/>
        <v>0</v>
      </c>
      <c r="Y13" s="44">
        <f t="shared" si="0"/>
        <v>0</v>
      </c>
      <c r="Z13" s="44">
        <f t="shared" si="0"/>
        <v>0</v>
      </c>
      <c r="AA13" s="44">
        <f t="shared" si="0"/>
        <v>0</v>
      </c>
      <c r="AB13" s="44">
        <f t="shared" si="0"/>
        <v>0</v>
      </c>
      <c r="AC13" s="44">
        <f t="shared" si="0"/>
        <v>0</v>
      </c>
      <c r="AD13" s="44">
        <f t="shared" si="0"/>
        <v>0</v>
      </c>
      <c r="AE13" s="44">
        <f t="shared" si="0"/>
        <v>0</v>
      </c>
      <c r="AF13" s="44">
        <f t="shared" si="0"/>
        <v>0</v>
      </c>
      <c r="AG13" s="44">
        <f t="shared" si="0"/>
        <v>0</v>
      </c>
    </row>
    <row r="14" spans="2:33" x14ac:dyDescent="0.2">
      <c r="B14" s="13" t="s">
        <v>14</v>
      </c>
      <c r="C14" s="14">
        <v>0.61</v>
      </c>
      <c r="D14" s="2">
        <v>0.56000000000000005</v>
      </c>
      <c r="E14" s="2">
        <v>0.62</v>
      </c>
      <c r="F14" s="2">
        <v>0.68</v>
      </c>
      <c r="G14" s="15">
        <v>0.67</v>
      </c>
      <c r="H14" s="2">
        <v>0.9</v>
      </c>
      <c r="I14" s="2">
        <v>0.84</v>
      </c>
      <c r="J14" s="2">
        <v>0.49</v>
      </c>
      <c r="K14" s="2">
        <v>0.51</v>
      </c>
      <c r="L14" s="15">
        <v>0.46</v>
      </c>
      <c r="M14" s="1">
        <f>ROUND([1]Financeability!AS51,2)</f>
        <v>0.63</v>
      </c>
      <c r="N14" s="1">
        <f>ROUND([1]Financeability!AT51,2)</f>
        <v>0.55000000000000004</v>
      </c>
      <c r="O14" s="1">
        <f>ROUND([1]Financeability!AU51,2)</f>
        <v>0.47</v>
      </c>
      <c r="P14" s="1">
        <f>ROUND([1]Financeability!AV51,2)</f>
        <v>0.47</v>
      </c>
      <c r="Q14" s="1">
        <f>ROUND([1]Financeability!AW51,2)</f>
        <v>0.43</v>
      </c>
      <c r="R14" s="1">
        <f>ROUND([1]Financeability!AX51,2)</f>
        <v>0.62</v>
      </c>
      <c r="S14" s="1">
        <f>ROUND([1]Financeability!AY51,2)</f>
        <v>0.66</v>
      </c>
      <c r="T14" s="1">
        <f>ROUND([1]Financeability!AZ51,2)</f>
        <v>0.51</v>
      </c>
      <c r="U14" s="1">
        <f>ROUND([1]Financeability!BA51,2)</f>
        <v>0.55000000000000004</v>
      </c>
      <c r="V14" s="1">
        <f>ROUND([1]Financeability!BB51,2)</f>
        <v>0.53</v>
      </c>
      <c r="X14" s="44">
        <f t="shared" si="1"/>
        <v>-2.0000000000000018E-2</v>
      </c>
      <c r="Y14" s="44">
        <f t="shared" si="0"/>
        <v>1.0000000000000009E-2</v>
      </c>
      <c r="Z14" s="44">
        <f t="shared" si="0"/>
        <v>0.15000000000000002</v>
      </c>
      <c r="AA14" s="44">
        <f t="shared" si="0"/>
        <v>0.21000000000000008</v>
      </c>
      <c r="AB14" s="44">
        <f t="shared" si="0"/>
        <v>0.24000000000000005</v>
      </c>
      <c r="AC14" s="44">
        <f t="shared" si="0"/>
        <v>0.28000000000000003</v>
      </c>
      <c r="AD14" s="44">
        <f t="shared" si="0"/>
        <v>0.17999999999999994</v>
      </c>
      <c r="AE14" s="44">
        <f t="shared" si="0"/>
        <v>-2.0000000000000018E-2</v>
      </c>
      <c r="AF14" s="44">
        <f t="shared" si="0"/>
        <v>-4.0000000000000036E-2</v>
      </c>
      <c r="AG14" s="44">
        <f t="shared" si="0"/>
        <v>-7.0000000000000007E-2</v>
      </c>
    </row>
    <row r="15" spans="2:33" ht="15" x14ac:dyDescent="0.25">
      <c r="B15" s="16" t="s">
        <v>15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X15" s="44">
        <f t="shared" si="1"/>
        <v>0</v>
      </c>
      <c r="Y15" s="44">
        <f t="shared" si="0"/>
        <v>0</v>
      </c>
      <c r="Z15" s="44">
        <f t="shared" si="0"/>
        <v>0</v>
      </c>
      <c r="AA15" s="44">
        <f t="shared" si="0"/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</row>
    <row r="16" spans="2:33" x14ac:dyDescent="0.2">
      <c r="B16" s="13" t="s">
        <v>19</v>
      </c>
      <c r="C16" s="14">
        <v>5.85</v>
      </c>
      <c r="D16" s="2">
        <v>6.12</v>
      </c>
      <c r="E16" s="2">
        <v>6.32</v>
      </c>
      <c r="F16" s="2">
        <v>6.48</v>
      </c>
      <c r="G16" s="15">
        <v>6.71</v>
      </c>
      <c r="H16" s="2">
        <v>6.31</v>
      </c>
      <c r="I16" s="2">
        <v>6.55</v>
      </c>
      <c r="J16" s="2">
        <v>6.96</v>
      </c>
      <c r="K16" s="2">
        <v>7.36</v>
      </c>
      <c r="L16" s="15">
        <v>7.89</v>
      </c>
      <c r="M16" s="1">
        <f>ROUND([1]Financeability!AS74,2)</f>
        <v>5.49</v>
      </c>
      <c r="N16" s="1">
        <f>ROUND([1]Financeability!AT74,2)</f>
        <v>5.79</v>
      </c>
      <c r="O16" s="1">
        <f>ROUND([1]Financeability!AU74,2)</f>
        <v>6.16</v>
      </c>
      <c r="P16" s="1">
        <f>ROUND([1]Financeability!AV74,2)</f>
        <v>6.53</v>
      </c>
      <c r="Q16" s="1">
        <f>ROUND([1]Financeability!AW74,2)</f>
        <v>6.99</v>
      </c>
      <c r="R16" s="1">
        <f>ROUND([1]Financeability!AX74,2)</f>
        <v>6.22</v>
      </c>
      <c r="S16" s="1">
        <f>ROUND([1]Financeability!AY74,2)</f>
        <v>6.69</v>
      </c>
      <c r="T16" s="1">
        <f>ROUND([1]Financeability!AZ74,2)</f>
        <v>7.04</v>
      </c>
      <c r="U16" s="1">
        <f>ROUND([1]Financeability!BA74,2)</f>
        <v>7.34</v>
      </c>
      <c r="V16" s="1">
        <f>ROUND([1]Financeability!BB74,2)</f>
        <v>7.71</v>
      </c>
      <c r="X16" s="44">
        <f t="shared" si="1"/>
        <v>0.35999999999999943</v>
      </c>
      <c r="Y16" s="44">
        <f t="shared" si="0"/>
        <v>0.33000000000000007</v>
      </c>
      <c r="Z16" s="44">
        <f t="shared" si="0"/>
        <v>0.16000000000000014</v>
      </c>
      <c r="AA16" s="44">
        <f t="shared" si="0"/>
        <v>-4.9999999999999822E-2</v>
      </c>
      <c r="AB16" s="44">
        <f t="shared" si="0"/>
        <v>-0.28000000000000025</v>
      </c>
      <c r="AC16" s="44">
        <f t="shared" si="0"/>
        <v>8.9999999999999858E-2</v>
      </c>
      <c r="AD16" s="44">
        <f t="shared" si="0"/>
        <v>-0.14000000000000057</v>
      </c>
      <c r="AE16" s="44">
        <f t="shared" si="0"/>
        <v>-8.0000000000000071E-2</v>
      </c>
      <c r="AF16" s="44">
        <f t="shared" si="0"/>
        <v>2.0000000000000462E-2</v>
      </c>
      <c r="AG16" s="44">
        <f t="shared" si="0"/>
        <v>0.17999999999999972</v>
      </c>
    </row>
    <row r="17" spans="2:33" x14ac:dyDescent="0.2">
      <c r="B17" s="13" t="s">
        <v>16</v>
      </c>
      <c r="C17" s="14">
        <v>3.71</v>
      </c>
      <c r="D17" s="2">
        <v>3.73</v>
      </c>
      <c r="E17" s="2">
        <v>3.76</v>
      </c>
      <c r="F17" s="2">
        <v>3.82</v>
      </c>
      <c r="G17" s="15">
        <v>3.91</v>
      </c>
      <c r="H17" s="2">
        <v>4.28</v>
      </c>
      <c r="I17" s="2">
        <v>4.49</v>
      </c>
      <c r="J17" s="2">
        <v>4.54</v>
      </c>
      <c r="K17" s="2">
        <v>4.62</v>
      </c>
      <c r="L17" s="15">
        <v>4.72</v>
      </c>
      <c r="M17" s="1">
        <f>ROUND([1]Financeability!AS75,2)</f>
        <v>3.49</v>
      </c>
      <c r="N17" s="1">
        <f>ROUND([1]Financeability!AT75,2)</f>
        <v>3.51</v>
      </c>
      <c r="O17" s="1">
        <f>ROUND([1]Financeability!AU75,2)</f>
        <v>3.49</v>
      </c>
      <c r="P17" s="1">
        <f>ROUND([1]Financeability!AV75,2)</f>
        <v>3.48</v>
      </c>
      <c r="Q17" s="1">
        <f>ROUND([1]Financeability!AW75,2)</f>
        <v>3.48</v>
      </c>
      <c r="R17" s="1">
        <f>ROUND([1]Financeability!AX75,2)</f>
        <v>4.0599999999999996</v>
      </c>
      <c r="S17" s="1">
        <f>ROUND([1]Financeability!AY75,2)</f>
        <v>4.3099999999999996</v>
      </c>
      <c r="T17" s="1">
        <f>ROUND([1]Financeability!AZ75,2)</f>
        <v>4.3499999999999996</v>
      </c>
      <c r="U17" s="1">
        <f>ROUND([1]Financeability!BA75,2)</f>
        <v>4.41</v>
      </c>
      <c r="V17" s="1">
        <f>ROUND([1]Financeability!BB75,2)</f>
        <v>4.5199999999999996</v>
      </c>
      <c r="X17" s="44">
        <f t="shared" si="1"/>
        <v>0.21999999999999975</v>
      </c>
      <c r="Y17" s="44">
        <f t="shared" si="0"/>
        <v>0.2200000000000002</v>
      </c>
      <c r="Z17" s="44">
        <f t="shared" si="0"/>
        <v>0.26999999999999957</v>
      </c>
      <c r="AA17" s="44">
        <f t="shared" si="0"/>
        <v>0.33999999999999986</v>
      </c>
      <c r="AB17" s="44">
        <f t="shared" si="0"/>
        <v>0.43000000000000016</v>
      </c>
      <c r="AC17" s="44">
        <f t="shared" si="0"/>
        <v>0.22000000000000064</v>
      </c>
      <c r="AD17" s="44">
        <f t="shared" si="0"/>
        <v>0.1800000000000006</v>
      </c>
      <c r="AE17" s="44">
        <f t="shared" si="0"/>
        <v>0.19000000000000039</v>
      </c>
      <c r="AF17" s="44">
        <f t="shared" si="0"/>
        <v>0.20999999999999996</v>
      </c>
      <c r="AG17" s="44">
        <f t="shared" si="0"/>
        <v>0.20000000000000018</v>
      </c>
    </row>
    <row r="18" spans="2:33" x14ac:dyDescent="0.2">
      <c r="B18" s="13" t="s">
        <v>44</v>
      </c>
      <c r="C18" s="38">
        <v>0.1046</v>
      </c>
      <c r="D18" s="39">
        <v>0.10150000000000001</v>
      </c>
      <c r="E18" s="39">
        <v>9.9199999999999997E-2</v>
      </c>
      <c r="F18" s="39">
        <v>9.7100000000000006E-2</v>
      </c>
      <c r="G18" s="40">
        <v>9.4200000000000006E-2</v>
      </c>
      <c r="H18" s="39">
        <v>9.4500000000000001E-2</v>
      </c>
      <c r="I18" s="39">
        <v>9.06E-2</v>
      </c>
      <c r="J18" s="39">
        <v>8.6900000000000005E-2</v>
      </c>
      <c r="K18" s="39">
        <v>8.3500000000000005E-2</v>
      </c>
      <c r="L18" s="40">
        <v>7.9299999999999995E-2</v>
      </c>
      <c r="M18" s="1">
        <f>ROUND([1]Financeability!AS63,4)</f>
        <v>0.1113</v>
      </c>
      <c r="N18" s="1">
        <f>ROUND([1]Financeability!AT63,4)</f>
        <v>0.1075</v>
      </c>
      <c r="O18" s="1">
        <f>ROUND([1]Financeability!AU63,4)</f>
        <v>0.1037</v>
      </c>
      <c r="P18" s="1">
        <f>ROUND([1]Financeability!AV63,4)</f>
        <v>9.9900000000000003E-2</v>
      </c>
      <c r="Q18" s="1">
        <f>ROUND([1]Financeability!AW63,4)</f>
        <v>9.5500000000000002E-2</v>
      </c>
      <c r="R18" s="1">
        <f>ROUND([1]Financeability!AX63,4)</f>
        <v>9.7299999999999998E-2</v>
      </c>
      <c r="S18" s="1">
        <f>ROUND([1]Financeability!AY63,4)</f>
        <v>9.0899999999999995E-2</v>
      </c>
      <c r="T18" s="1">
        <f>ROUND([1]Financeability!AZ63,4)</f>
        <v>8.7800000000000003E-2</v>
      </c>
      <c r="U18" s="1">
        <f>ROUND([1]Financeability!BA63,4)</f>
        <v>8.5099999999999995E-2</v>
      </c>
      <c r="V18" s="1">
        <f>ROUND([1]Financeability!BB63,4)</f>
        <v>8.1799999999999998E-2</v>
      </c>
      <c r="X18" s="44">
        <f t="shared" si="1"/>
        <v>-6.6999999999999976E-3</v>
      </c>
      <c r="Y18" s="44">
        <f t="shared" si="0"/>
        <v>-5.9999999999999915E-3</v>
      </c>
      <c r="Z18" s="44">
        <f t="shared" si="0"/>
        <v>-4.500000000000004E-3</v>
      </c>
      <c r="AA18" s="44">
        <f t="shared" si="0"/>
        <v>-2.7999999999999969E-3</v>
      </c>
      <c r="AB18" s="44">
        <f t="shared" si="0"/>
        <v>-1.2999999999999956E-3</v>
      </c>
      <c r="AC18" s="44">
        <f t="shared" si="0"/>
        <v>-2.7999999999999969E-3</v>
      </c>
      <c r="AD18" s="44">
        <f t="shared" si="0"/>
        <v>-2.9999999999999472E-4</v>
      </c>
      <c r="AE18" s="44">
        <f t="shared" si="0"/>
        <v>-8.9999999999999802E-4</v>
      </c>
      <c r="AF18" s="44">
        <f t="shared" si="0"/>
        <v>-1.5999999999999903E-3</v>
      </c>
      <c r="AG18" s="44">
        <f t="shared" si="0"/>
        <v>-2.5000000000000022E-3</v>
      </c>
    </row>
    <row r="19" spans="2:33" x14ac:dyDescent="0.2">
      <c r="B19" s="13" t="s">
        <v>45</v>
      </c>
      <c r="C19" s="38">
        <v>9.1999999999999998E-2</v>
      </c>
      <c r="D19" s="39">
        <v>9.0899999999999995E-2</v>
      </c>
      <c r="E19" s="39">
        <v>8.9300000000000004E-2</v>
      </c>
      <c r="F19" s="39">
        <v>8.8599999999999998E-2</v>
      </c>
      <c r="G19" s="40">
        <v>8.3599999999999994E-2</v>
      </c>
      <c r="H19" s="39">
        <v>7.85E-2</v>
      </c>
      <c r="I19" s="39">
        <v>6.9800000000000001E-2</v>
      </c>
      <c r="J19" s="39">
        <v>6.3399999999999998E-2</v>
      </c>
      <c r="K19" s="39">
        <v>5.8599999999999999E-2</v>
      </c>
      <c r="L19" s="40">
        <v>5.0999999999999997E-2</v>
      </c>
      <c r="M19" s="1">
        <f>ROUND([1]Financeability!AS76,4)</f>
        <v>0.10630000000000001</v>
      </c>
      <c r="N19" s="1">
        <f>ROUND([1]Financeability!AT76,4)</f>
        <v>0.1048</v>
      </c>
      <c r="O19" s="1">
        <f>ROUND([1]Financeability!AU76,4)</f>
        <v>0.10340000000000001</v>
      </c>
      <c r="P19" s="1">
        <f>ROUND([1]Financeability!AV76,4)</f>
        <v>0.104</v>
      </c>
      <c r="Q19" s="1">
        <f>ROUND([1]Financeability!AW76,4)</f>
        <v>0.1004</v>
      </c>
      <c r="R19" s="1">
        <f>ROUND([1]Financeability!AX76,4)</f>
        <v>9.4700000000000006E-2</v>
      </c>
      <c r="S19" s="1">
        <f>ROUND([1]Financeability!AY76,4)</f>
        <v>8.0699999999999994E-2</v>
      </c>
      <c r="T19" s="1">
        <f>ROUND([1]Financeability!AZ76,4)</f>
        <v>7.3200000000000001E-2</v>
      </c>
      <c r="U19" s="1">
        <f>ROUND([1]Financeability!BA76,4)</f>
        <v>6.6799999999999998E-2</v>
      </c>
      <c r="V19" s="1">
        <f>ROUND([1]Financeability!BB76,4)</f>
        <v>5.8099999999999999E-2</v>
      </c>
      <c r="X19" s="44">
        <f t="shared" si="1"/>
        <v>-1.4300000000000007E-2</v>
      </c>
      <c r="Y19" s="44">
        <f t="shared" si="0"/>
        <v>-1.390000000000001E-2</v>
      </c>
      <c r="Z19" s="44">
        <f t="shared" si="0"/>
        <v>-1.4100000000000001E-2</v>
      </c>
      <c r="AA19" s="44">
        <f t="shared" si="0"/>
        <v>-1.5399999999999997E-2</v>
      </c>
      <c r="AB19" s="44">
        <f t="shared" si="0"/>
        <v>-1.6800000000000009E-2</v>
      </c>
      <c r="AC19" s="44">
        <f t="shared" si="0"/>
        <v>-1.6200000000000006E-2</v>
      </c>
      <c r="AD19" s="44">
        <f t="shared" si="0"/>
        <v>-1.0899999999999993E-2</v>
      </c>
      <c r="AE19" s="44">
        <f t="shared" si="0"/>
        <v>-9.8000000000000032E-3</v>
      </c>
      <c r="AF19" s="44">
        <f t="shared" si="0"/>
        <v>-8.199999999999999E-3</v>
      </c>
      <c r="AG19" s="44">
        <f t="shared" si="0"/>
        <v>-7.1000000000000021E-3</v>
      </c>
    </row>
    <row r="20" spans="2:33" x14ac:dyDescent="0.2">
      <c r="B20" s="13" t="s">
        <v>17</v>
      </c>
      <c r="C20" s="14">
        <v>1.79</v>
      </c>
      <c r="D20" s="2">
        <v>1.72</v>
      </c>
      <c r="E20" s="2">
        <v>1.67</v>
      </c>
      <c r="F20" s="2">
        <v>1.64</v>
      </c>
      <c r="G20" s="15">
        <v>1.54</v>
      </c>
      <c r="H20" s="2">
        <v>1.59</v>
      </c>
      <c r="I20" s="2">
        <v>1.42</v>
      </c>
      <c r="J20" s="2">
        <v>1.25</v>
      </c>
      <c r="K20" s="2">
        <v>1.1299999999999999</v>
      </c>
      <c r="L20" s="15">
        <v>0.95</v>
      </c>
      <c r="M20" s="1">
        <f>ROUND([1]Financeability!AS82,2)</f>
        <v>2.0699999999999998</v>
      </c>
      <c r="N20" s="1">
        <f>ROUND([1]Financeability!AT82,2)</f>
        <v>1.98</v>
      </c>
      <c r="O20" s="1">
        <f>ROUND([1]Financeability!AU82,2)</f>
        <v>1.87</v>
      </c>
      <c r="P20" s="1">
        <f>ROUND([1]Financeability!AV82,2)</f>
        <v>1.81</v>
      </c>
      <c r="Q20" s="1">
        <f>ROUND([1]Financeability!AW82,2)</f>
        <v>1.67</v>
      </c>
      <c r="R20" s="1">
        <f>ROUND([1]Financeability!AX82,2)</f>
        <v>1.87</v>
      </c>
      <c r="S20" s="1">
        <f>ROUND([1]Financeability!AY82,2)</f>
        <v>1.58</v>
      </c>
      <c r="T20" s="1">
        <f>ROUND([1]Financeability!AZ82,2)</f>
        <v>1.4</v>
      </c>
      <c r="U20" s="1">
        <f>ROUND([1]Financeability!BA82,2)</f>
        <v>1.25</v>
      </c>
      <c r="V20" s="1">
        <f>ROUND([1]Financeability!BB82,2)</f>
        <v>1.07</v>
      </c>
      <c r="X20" s="44">
        <f t="shared" si="1"/>
        <v>-0.2799999999999998</v>
      </c>
      <c r="Y20" s="44">
        <f t="shared" si="1"/>
        <v>-0.26</v>
      </c>
      <c r="Z20" s="44">
        <f t="shared" si="1"/>
        <v>-0.20000000000000018</v>
      </c>
      <c r="AA20" s="44">
        <f t="shared" si="1"/>
        <v>-0.17000000000000015</v>
      </c>
      <c r="AB20" s="44">
        <f t="shared" si="1"/>
        <v>-0.12999999999999989</v>
      </c>
      <c r="AC20" s="44">
        <f t="shared" si="1"/>
        <v>-0.28000000000000003</v>
      </c>
      <c r="AD20" s="44">
        <f t="shared" si="1"/>
        <v>-0.16000000000000014</v>
      </c>
      <c r="AE20" s="44">
        <f t="shared" si="1"/>
        <v>-0.14999999999999991</v>
      </c>
      <c r="AF20" s="44">
        <f t="shared" si="1"/>
        <v>-0.12000000000000011</v>
      </c>
      <c r="AG20" s="44">
        <f t="shared" si="1"/>
        <v>-0.12000000000000011</v>
      </c>
    </row>
    <row r="21" spans="2:33" x14ac:dyDescent="0.2">
      <c r="B21" s="24" t="s">
        <v>18</v>
      </c>
      <c r="C21" s="25">
        <v>5.1499999999999997E-2</v>
      </c>
      <c r="D21" s="26">
        <v>5.28E-2</v>
      </c>
      <c r="E21" s="26">
        <v>5.3600000000000002E-2</v>
      </c>
      <c r="F21" s="26">
        <v>5.3999999999999999E-2</v>
      </c>
      <c r="G21" s="27">
        <v>5.4399999999999997E-2</v>
      </c>
      <c r="H21" s="26">
        <v>4.9500000000000002E-2</v>
      </c>
      <c r="I21" s="26">
        <v>4.9099999999999998E-2</v>
      </c>
      <c r="J21" s="26">
        <v>5.0700000000000002E-2</v>
      </c>
      <c r="K21" s="26">
        <v>5.1900000000000002E-2</v>
      </c>
      <c r="L21" s="27">
        <v>5.3400000000000003E-2</v>
      </c>
      <c r="M21" s="1">
        <f>ROUND([1]Financeability!AS88,4)</f>
        <v>5.1400000000000001E-2</v>
      </c>
      <c r="N21" s="1">
        <f>ROUND([1]Financeability!AT88,4)</f>
        <v>5.2900000000000003E-2</v>
      </c>
      <c r="O21" s="1">
        <f>ROUND([1]Financeability!AU88,4)</f>
        <v>5.5300000000000002E-2</v>
      </c>
      <c r="P21" s="1">
        <f>ROUND([1]Financeability!AV88,4)</f>
        <v>5.7500000000000002E-2</v>
      </c>
      <c r="Q21" s="1">
        <f>ROUND([1]Financeability!AW88,4)</f>
        <v>6.0199999999999997E-2</v>
      </c>
      <c r="R21" s="1">
        <f>ROUND([1]Financeability!AX88,4)</f>
        <v>5.0700000000000002E-2</v>
      </c>
      <c r="S21" s="1">
        <f>ROUND([1]Financeability!AY88,4)</f>
        <v>5.0999999999999997E-2</v>
      </c>
      <c r="T21" s="1">
        <f>ROUND([1]Financeability!AZ88,4)</f>
        <v>5.2299999999999999E-2</v>
      </c>
      <c r="U21" s="1">
        <f>ROUND([1]Financeability!BA88,4)</f>
        <v>5.3199999999999997E-2</v>
      </c>
      <c r="V21" s="1">
        <f>ROUND([1]Financeability!BB88,4)</f>
        <v>5.4100000000000002E-2</v>
      </c>
      <c r="X21" s="44">
        <f t="shared" si="1"/>
        <v>9.9999999999995925E-5</v>
      </c>
      <c r="Y21" s="44">
        <f t="shared" si="1"/>
        <v>-1.0000000000000286E-4</v>
      </c>
      <c r="Z21" s="44">
        <f t="shared" si="1"/>
        <v>-1.7000000000000001E-3</v>
      </c>
      <c r="AA21" s="44">
        <f t="shared" si="1"/>
        <v>-3.5000000000000031E-3</v>
      </c>
      <c r="AB21" s="44">
        <f t="shared" si="1"/>
        <v>-5.7999999999999996E-3</v>
      </c>
      <c r="AC21" s="44">
        <f t="shared" si="1"/>
        <v>-1.1999999999999997E-3</v>
      </c>
      <c r="AD21" s="44">
        <f t="shared" si="1"/>
        <v>-1.8999999999999989E-3</v>
      </c>
      <c r="AE21" s="44">
        <f t="shared" si="1"/>
        <v>-1.5999999999999973E-3</v>
      </c>
      <c r="AF21" s="44">
        <f t="shared" si="1"/>
        <v>-1.2999999999999956E-3</v>
      </c>
      <c r="AG21" s="44">
        <f t="shared" si="1"/>
        <v>-6.9999999999999923E-4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52FDC66BB7749AC908E99453139D3" ma:contentTypeVersion="6" ma:contentTypeDescription="Create a new document." ma:contentTypeScope="" ma:versionID="b805c372e40d9d76f30bbbe2aab4516b">
  <xsd:schema xmlns:xsd="http://www.w3.org/2001/XMLSchema" xmlns:xs="http://www.w3.org/2001/XMLSchema" xmlns:p="http://schemas.microsoft.com/office/2006/metadata/properties" xmlns:ns2="d95a863b-23a0-47bb-86c5-5c9283d5df14" xmlns:ns3="ddc63569-3e2f-4e7a-be05-2ae44eb749e3" targetNamespace="http://schemas.microsoft.com/office/2006/metadata/properties" ma:root="true" ma:fieldsID="04ef36d7bc87c190765ddd8132d2af62" ns2:_="" ns3:_="">
    <xsd:import namespace="d95a863b-23a0-47bb-86c5-5c9283d5df14"/>
    <xsd:import namespace="ddc63569-3e2f-4e7a-be05-2ae44eb74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a863b-23a0-47bb-86c5-5c9283d5d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63569-3e2f-4e7a-be05-2ae44eb74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2FDEF1-2858-472F-A099-D8BBEB1C7227}"/>
</file>

<file path=customXml/itemProps2.xml><?xml version="1.0" encoding="utf-8"?>
<ds:datastoreItem xmlns:ds="http://schemas.openxmlformats.org/officeDocument/2006/customXml" ds:itemID="{491A2D16-7960-4695-B80A-0C988AE7AB12}"/>
</file>

<file path=customXml/itemProps3.xml><?xml version="1.0" encoding="utf-8"?>
<ds:datastoreItem xmlns:ds="http://schemas.openxmlformats.org/officeDocument/2006/customXml" ds:itemID="{A9BC6EB5-21BA-4F08-8E09-5150BEC789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Scenario key</vt:lpstr>
      <vt:lpstr>Summary</vt:lpstr>
      <vt:lpstr>Base</vt:lpstr>
      <vt:lpstr>+1% RfR</vt:lpstr>
      <vt:lpstr>-1% RfR</vt:lpstr>
      <vt:lpstr>+1% inflation</vt:lpstr>
      <vt:lpstr>-1% inflation</vt:lpstr>
      <vt:lpstr>+0.5% inflation wedge</vt:lpstr>
      <vt:lpstr>-0.5% inflation wedge</vt:lpstr>
      <vt:lpstr>+5% index linked debt</vt:lpstr>
      <vt:lpstr>-5% index linked debt</vt:lpstr>
      <vt:lpstr>10% totex overspend</vt:lpstr>
      <vt:lpstr>10% totex underspend</vt:lpstr>
      <vt:lpstr>+2% RoRE</vt:lpstr>
      <vt:lpstr>-2% RoRE</vt:lpstr>
      <vt:lpstr>inc UM spend</vt:lpstr>
      <vt:lpstr>inc UM &amp; competable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Virdi, Harvinder</cp:lastModifiedBy>
  <dcterms:created xsi:type="dcterms:W3CDTF">2019-09-24T15:41:32Z</dcterms:created>
  <dcterms:modified xsi:type="dcterms:W3CDTF">2019-12-05T13:05:02Z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0x0101006B152FDC66BB7749AC908E99453139D3</vt:lpwstr>
  </property>
</Properties>
</file>