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DFS\Shared\NGDSSWRK002\T2 Finance\50. Submission documents\50.3 Dec Submission\Final Submission\NGET\"/>
    </mc:Choice>
  </mc:AlternateContent>
  <bookViews>
    <workbookView xWindow="-120" yWindow="-120" windowWidth="20730" windowHeight="11160"/>
  </bookViews>
  <sheets>
    <sheet name="Summary - scenario key" sheetId="23" r:id="rId1"/>
    <sheet name="Summary" sheetId="19" r:id="rId2"/>
    <sheet name="Base" sheetId="2" r:id="rId3"/>
    <sheet name="+1% inflation" sheetId="5" r:id="rId4"/>
    <sheet name="-1% inflation" sheetId="6" r:id="rId5"/>
    <sheet name="+0.5% inflation wedge" sheetId="7" r:id="rId6"/>
    <sheet name="-0.5% inflation wedge" sheetId="8" r:id="rId7"/>
    <sheet name="10% totex overspend" sheetId="11" r:id="rId8"/>
    <sheet name="10% totex underspend" sheetId="12" r:id="rId9"/>
    <sheet name="+2% RoRE" sheetId="13" r:id="rId10"/>
    <sheet name="-2% RoRE" sheetId="14" r:id="rId11"/>
    <sheet name="inc UM &amp; competable spend" sheetId="16" r:id="rId12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9" l="1"/>
  <c r="L20" i="19"/>
  <c r="L19" i="19"/>
  <c r="L18" i="19"/>
  <c r="L17" i="19"/>
  <c r="L16" i="19"/>
  <c r="L14" i="19"/>
  <c r="L12" i="19"/>
  <c r="L10" i="19"/>
  <c r="L9" i="19"/>
  <c r="L7" i="19"/>
  <c r="L6" i="19"/>
  <c r="L5" i="19"/>
  <c r="L4" i="19"/>
  <c r="K19" i="19" l="1"/>
  <c r="J19" i="19"/>
  <c r="I19" i="19"/>
  <c r="H19" i="19"/>
  <c r="G19" i="19"/>
  <c r="F19" i="19"/>
  <c r="E19" i="19"/>
  <c r="D19" i="19"/>
  <c r="C19" i="19"/>
  <c r="K18" i="19"/>
  <c r="J18" i="19"/>
  <c r="I18" i="19"/>
  <c r="H18" i="19"/>
  <c r="G18" i="19"/>
  <c r="F18" i="19"/>
  <c r="E18" i="19"/>
  <c r="D18" i="19"/>
  <c r="C18" i="19"/>
  <c r="K6" i="19" l="1"/>
  <c r="I6" i="19"/>
  <c r="J6" i="19"/>
  <c r="H6" i="19"/>
  <c r="F6" i="19"/>
  <c r="G6" i="19"/>
  <c r="D6" i="19"/>
  <c r="E6" i="19"/>
  <c r="C6" i="19"/>
  <c r="K4" i="19"/>
  <c r="I4" i="19"/>
  <c r="H4" i="19"/>
  <c r="F4" i="19"/>
  <c r="D4" i="19"/>
  <c r="J4" i="19"/>
  <c r="E4" i="19"/>
  <c r="G4" i="19"/>
  <c r="C4" i="19"/>
  <c r="J5" i="19"/>
  <c r="K5" i="19"/>
  <c r="I5" i="19"/>
  <c r="G5" i="19"/>
  <c r="F5" i="19"/>
  <c r="E5" i="19"/>
  <c r="C5" i="19"/>
  <c r="H5" i="19"/>
  <c r="D5" i="19"/>
  <c r="J7" i="19"/>
  <c r="I7" i="19"/>
  <c r="H7" i="19"/>
  <c r="G7" i="19"/>
  <c r="E7" i="19"/>
  <c r="C7" i="19"/>
  <c r="K7" i="19"/>
  <c r="F7" i="19"/>
  <c r="D7" i="19"/>
  <c r="K16" i="19" l="1"/>
  <c r="H16" i="19"/>
  <c r="I16" i="19"/>
  <c r="F16" i="19"/>
  <c r="D16" i="19"/>
  <c r="J16" i="19"/>
  <c r="G16" i="19"/>
  <c r="C16" i="19"/>
  <c r="E16" i="19"/>
  <c r="J14" i="19" l="1"/>
  <c r="I14" i="19"/>
  <c r="E14" i="19"/>
  <c r="K14" i="19"/>
  <c r="H14" i="19"/>
  <c r="F14" i="19"/>
  <c r="C14" i="19"/>
  <c r="G14" i="19"/>
  <c r="D14" i="19"/>
  <c r="K12" i="19"/>
  <c r="I12" i="19"/>
  <c r="J12" i="19"/>
  <c r="H12" i="19"/>
  <c r="F12" i="19"/>
  <c r="D12" i="19"/>
  <c r="E12" i="19"/>
  <c r="G12" i="19"/>
  <c r="C12" i="19"/>
  <c r="J20" i="19"/>
  <c r="H20" i="19"/>
  <c r="I20" i="19"/>
  <c r="E20" i="19"/>
  <c r="G20" i="19"/>
  <c r="C20" i="19"/>
  <c r="K20" i="19"/>
  <c r="F20" i="19"/>
  <c r="D20" i="19"/>
  <c r="K9" i="19" l="1"/>
  <c r="H9" i="19"/>
  <c r="G9" i="19"/>
  <c r="J9" i="19"/>
  <c r="I9" i="19"/>
  <c r="E9" i="19"/>
  <c r="D9" i="19"/>
  <c r="C9" i="19"/>
  <c r="F9" i="19"/>
  <c r="J17" i="19"/>
  <c r="K17" i="19"/>
  <c r="I17" i="19"/>
  <c r="G17" i="19"/>
  <c r="C17" i="19"/>
  <c r="F17" i="19"/>
  <c r="E17" i="19"/>
  <c r="H17" i="19"/>
  <c r="D17" i="19"/>
  <c r="J10" i="19"/>
  <c r="K10" i="19"/>
  <c r="G10" i="19"/>
  <c r="I10" i="19"/>
  <c r="C10" i="19"/>
  <c r="E10" i="19"/>
  <c r="F10" i="19"/>
  <c r="D10" i="19"/>
  <c r="H10" i="19"/>
  <c r="I21" i="19" l="1"/>
  <c r="K21" i="19"/>
  <c r="H21" i="19"/>
  <c r="J21" i="19"/>
  <c r="E21" i="19"/>
  <c r="G21" i="19"/>
  <c r="D21" i="19"/>
  <c r="C21" i="19"/>
  <c r="F21" i="19"/>
</calcChain>
</file>

<file path=xl/sharedStrings.xml><?xml version="1.0" encoding="utf-8"?>
<sst xmlns="http://schemas.openxmlformats.org/spreadsheetml/2006/main" count="272" uniqueCount="37">
  <si>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</si>
  <si>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</si>
  <si>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</si>
  <si>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</si>
  <si>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</si>
  <si>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</si>
  <si>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</si>
  <si>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</si>
  <si>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</si>
  <si>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</si>
  <si>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</si>
  <si>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</si>
  <si>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</si>
  <si>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</si>
  <si>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</si>
  <si>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</si>
  <si>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</si>
  <si>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</si>
  <si>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</si>
  <si>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</si>
  <si>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</si>
  <si>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 xml:space="preserve">Adjusted interest cover ratio </t>
  </si>
  <si>
    <t>Scenario</t>
  </si>
  <si>
    <t>Description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</si>
  <si>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</si>
  <si>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</si>
  <si>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</si>
  <si>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</si>
  <si>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10% totex overspend</t>
  </si>
  <si>
    <t>10% totex underspend</t>
  </si>
  <si>
    <t>+2% RoRE performance based on ODIs</t>
  </si>
  <si>
    <t>-2% RoRE performance based on ODIs</t>
  </si>
  <si>
    <t>Base case based on Ofgem's package including incentives performance</t>
  </si>
  <si>
    <t>include impact of UM &amp; competable spend</t>
  </si>
  <si>
    <t>Nominal PMICR</t>
  </si>
  <si>
    <t>EBITDA / RAV</t>
  </si>
  <si>
    <t>PAT / Regulated equity (RoRE)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</si>
</sst>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/>
      <right style="thin">
        <color rgb="FF00148C"/>
      </right>
      <top/>
      <bottom/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/>
      <diagonal/>
    </border>
    <border>
      <left style="thin">
        <color rgb="FF00148C"/>
      </left>
      <right/>
      <top/>
      <bottom/>
      <diagonal/>
    </border>
    <border>
      <left style="thin">
        <color rgb="FF00148C"/>
      </left>
      <right/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/>
    <xf numFmtId="164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4" xfId="0" applyFont="1" applyBorder="1"/>
    <xf numFmtId="164" fontId="2" fillId="0" borderId="4" xfId="0" applyNumberFormat="1" applyFont="1" applyBorder="1"/>
    <xf numFmtId="0" fontId="1" fillId="2" borderId="1" xfId="0" applyFont="1" applyFill="1" applyBorder="1"/>
    <xf numFmtId="0" fontId="1" fillId="2" borderId="10" xfId="0" applyFont="1" applyFill="1" applyBorder="1" applyAlignment="1">
      <alignment horizontal="center"/>
    </xf>
    <xf numFmtId="0" fontId="2" fillId="0" borderId="13" xfId="0" applyFont="1" applyBorder="1"/>
    <xf numFmtId="2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/>
    <xf numFmtId="10" fontId="2" fillId="0" borderId="1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2" fontId="2" fillId="0" borderId="14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0" fontId="2" fillId="0" borderId="15" xfId="0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164" fontId="2" fillId="0" borderId="14" xfId="0" applyNumberFormat="1" applyFont="1" applyFill="1" applyBorder="1"/>
    <xf numFmtId="164" fontId="2" fillId="0" borderId="0" xfId="0" applyNumberFormat="1" applyFont="1" applyFill="1" applyBorder="1"/>
    <xf numFmtId="164" fontId="2" fillId="0" borderId="4" xfId="0" applyNumberFormat="1" applyFont="1" applyFill="1" applyBorder="1"/>
    <xf numFmtId="10" fontId="2" fillId="0" borderId="14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4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0" fontId="2" fillId="0" borderId="0" xfId="0" applyFont="1" applyFill="1"/>
    <xf numFmtId="10" fontId="2" fillId="0" borderId="1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14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0" fontId="2" fillId="0" borderId="0" xfId="0" applyNumberFormat="1" applyFont="1"/>
    <xf numFmtId="10" fontId="2" fillId="0" borderId="0" xfId="1" applyNumberFormat="1" applyFont="1"/>
    <xf numFmtId="2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tabSelected="1" workbookViewId="0"/>
  </sheetViews>
  <sheetFormatPr defaultRowHeight="14.25" x14ac:dyDescent="0.2"/>
  <cols>
    <col min="1" max="1" width="9.140625" style="3"/>
    <col min="2" max="2" width="16.85546875" style="3" customWidth="1"/>
    <col min="3" max="3" width="70.140625" style="3" bestFit="1" customWidth="1"/>
    <col min="4" max="16384" width="9.140625" style="3"/>
  </cols>
  <sheetData>
    <row r="2" spans="2:3" ht="25.5" customHeight="1" x14ac:dyDescent="0.2">
      <c r="B2" s="35" t="s">
        <v>22</v>
      </c>
      <c r="C2" s="36" t="s">
        <v>23</v>
      </c>
    </row>
    <row r="3" spans="2:3" ht="15.75" customHeight="1" x14ac:dyDescent="0.25">
      <c r="B3" s="32">
        <v>1</v>
      </c>
      <c r="C3" s="29" t="s">
        <v>32</v>
      </c>
    </row>
    <row r="4" spans="2:3" ht="15.75" customHeight="1" x14ac:dyDescent="0.25">
      <c r="B4" s="32">
        <v>2</v>
      </c>
      <c r="C4" s="30" t="s">
        <v>24</v>
      </c>
    </row>
    <row r="5" spans="2:3" ht="15.75" customHeight="1" x14ac:dyDescent="0.25">
      <c r="B5" s="32">
        <v>3</v>
      </c>
      <c r="C5" s="30" t="s">
        <v>25</v>
      </c>
    </row>
    <row r="6" spans="2:3" ht="15.75" customHeight="1" x14ac:dyDescent="0.25">
      <c r="B6" s="32">
        <v>4</v>
      </c>
      <c r="C6" s="30" t="s">
        <v>26</v>
      </c>
    </row>
    <row r="7" spans="2:3" ht="15.75" customHeight="1" x14ac:dyDescent="0.25">
      <c r="B7" s="32">
        <v>5</v>
      </c>
      <c r="C7" s="30" t="s">
        <v>27</v>
      </c>
    </row>
    <row r="8" spans="2:3" ht="15.75" customHeight="1" x14ac:dyDescent="0.25">
      <c r="B8" s="32">
        <v>6</v>
      </c>
      <c r="C8" s="31" t="s">
        <v>28</v>
      </c>
    </row>
    <row r="9" spans="2:3" ht="15.75" customHeight="1" x14ac:dyDescent="0.25">
      <c r="B9" s="32">
        <v>7</v>
      </c>
      <c r="C9" s="31" t="s">
        <v>29</v>
      </c>
    </row>
    <row r="10" spans="2:3" ht="15.75" customHeight="1" x14ac:dyDescent="0.25">
      <c r="B10" s="32">
        <v>8</v>
      </c>
      <c r="C10" s="30" t="s">
        <v>30</v>
      </c>
    </row>
    <row r="11" spans="2:3" ht="15.75" customHeight="1" x14ac:dyDescent="0.25">
      <c r="B11" s="32">
        <v>9</v>
      </c>
      <c r="C11" s="30" t="s">
        <v>31</v>
      </c>
    </row>
    <row r="12" spans="2:3" ht="15.75" customHeight="1" x14ac:dyDescent="0.25">
      <c r="B12" s="33">
        <v>10</v>
      </c>
      <c r="C12" s="34" t="s">
        <v>33</v>
      </c>
    </row>
    <row r="13" spans="2:3" x14ac:dyDescent="0.2">
      <c r="C13" s="2"/>
    </row>
    <row r="14" spans="2:3" x14ac:dyDescent="0.2">
      <c r="C14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4.1399820508850178</v>
      </c>
      <c r="D4" s="38">
        <v>4.1464901854332101</v>
      </c>
      <c r="E4" s="38">
        <v>4.3288777024043688</v>
      </c>
      <c r="F4" s="38">
        <v>4.4304580894545262</v>
      </c>
      <c r="G4" s="39">
        <v>4.4294310378689499</v>
      </c>
    </row>
    <row r="5" spans="2:7" x14ac:dyDescent="0.2">
      <c r="B5" s="13" t="s">
        <v>9</v>
      </c>
      <c r="C5" s="37">
        <v>5.0908625533117853</v>
      </c>
      <c r="D5" s="38">
        <v>5.0222359501361886</v>
      </c>
      <c r="E5" s="38">
        <v>5.2419559477312152</v>
      </c>
      <c r="F5" s="38">
        <v>5.4224998494193652</v>
      </c>
      <c r="G5" s="39">
        <v>5.4580011910775639</v>
      </c>
    </row>
    <row r="6" spans="2:7" x14ac:dyDescent="0.2">
      <c r="B6" s="13" t="s">
        <v>21</v>
      </c>
      <c r="C6" s="37">
        <v>1.5033790548400017</v>
      </c>
      <c r="D6" s="38">
        <v>1.6839365427208524</v>
      </c>
      <c r="E6" s="38">
        <v>1.9238613097980357</v>
      </c>
      <c r="F6" s="38">
        <v>2.0044140857781976</v>
      </c>
      <c r="G6" s="39">
        <v>2.0426105918364357</v>
      </c>
    </row>
    <row r="7" spans="2:7" x14ac:dyDescent="0.2">
      <c r="B7" s="13" t="s">
        <v>34</v>
      </c>
      <c r="C7" s="37">
        <v>2.1524556461504405</v>
      </c>
      <c r="D7" s="38">
        <v>2.2861928300800431</v>
      </c>
      <c r="E7" s="38">
        <v>2.5016655060903288</v>
      </c>
      <c r="F7" s="38">
        <v>2.585056564681242</v>
      </c>
      <c r="G7" s="39">
        <v>2.6178351494875223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0.10865590920770704</v>
      </c>
      <c r="D9" s="62">
        <v>0.11077909354159439</v>
      </c>
      <c r="E9" s="62">
        <v>0.11716349771251794</v>
      </c>
      <c r="F9" s="62">
        <v>0.1186832189356722</v>
      </c>
      <c r="G9" s="63">
        <v>0.11856372683339171</v>
      </c>
    </row>
    <row r="10" spans="2:7" x14ac:dyDescent="0.2">
      <c r="B10" s="13" t="s">
        <v>11</v>
      </c>
      <c r="C10" s="61">
        <v>8.8672503040270023E-2</v>
      </c>
      <c r="D10" s="62">
        <v>9.0889135938899052E-2</v>
      </c>
      <c r="E10" s="62">
        <v>9.7121140698057801E-2</v>
      </c>
      <c r="F10" s="62">
        <v>9.8376614115369881E-2</v>
      </c>
      <c r="G10" s="63">
        <v>9.7990924411848659E-2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0.6004982283527831</v>
      </c>
      <c r="D12" s="41">
        <v>0.60331953640634417</v>
      </c>
      <c r="E12" s="41">
        <v>0.59873197505374476</v>
      </c>
      <c r="F12" s="41">
        <v>0.5909407360900889</v>
      </c>
      <c r="G12" s="42">
        <v>0.58329437837958631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0.67611585816889674</v>
      </c>
      <c r="D14" s="38">
        <v>0.67519700540129224</v>
      </c>
      <c r="E14" s="38">
        <v>0.80850215225420718</v>
      </c>
      <c r="F14" s="38">
        <v>0.89458769168136809</v>
      </c>
      <c r="G14" s="39">
        <v>0.89301510240296655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6.5426695557328829</v>
      </c>
      <c r="D16" s="38">
        <v>6.3974500371916951</v>
      </c>
      <c r="E16" s="38">
        <v>6.1327479661014843</v>
      </c>
      <c r="F16" s="38">
        <v>6.1077513064080122</v>
      </c>
      <c r="G16" s="39">
        <v>6.1254581263581693</v>
      </c>
    </row>
    <row r="17" spans="2:7" x14ac:dyDescent="0.2">
      <c r="B17" s="13" t="s">
        <v>15</v>
      </c>
      <c r="C17" s="37">
        <v>4.3527323735616861</v>
      </c>
      <c r="D17" s="38">
        <v>4.2063007965670218</v>
      </c>
      <c r="E17" s="38">
        <v>4.1101457185910402</v>
      </c>
      <c r="F17" s="38">
        <v>4.2278897035847161</v>
      </c>
      <c r="G17" s="39">
        <v>4.3760285215586547</v>
      </c>
    </row>
    <row r="18" spans="2:7" x14ac:dyDescent="0.2">
      <c r="B18" s="13" t="s">
        <v>35</v>
      </c>
      <c r="C18" s="52">
        <v>9.1781836639848111E-2</v>
      </c>
      <c r="D18" s="53">
        <v>9.430625216280468E-2</v>
      </c>
      <c r="E18" s="53">
        <v>9.7628661468433311E-2</v>
      </c>
      <c r="F18" s="53">
        <v>9.6752586417540795E-2</v>
      </c>
      <c r="G18" s="54">
        <v>9.5224612812164988E-2</v>
      </c>
    </row>
    <row r="19" spans="2:7" x14ac:dyDescent="0.2">
      <c r="B19" s="13" t="s">
        <v>36</v>
      </c>
      <c r="C19" s="52">
        <v>9.8342836462739294E-2</v>
      </c>
      <c r="D19" s="53">
        <v>0.10787753151279215</v>
      </c>
      <c r="E19" s="53">
        <v>0.11810258199001702</v>
      </c>
      <c r="F19" s="53">
        <v>0.11979120901489868</v>
      </c>
      <c r="G19" s="54">
        <v>0.11775166000287517</v>
      </c>
    </row>
    <row r="20" spans="2:7" x14ac:dyDescent="0.2">
      <c r="B20" s="13" t="s">
        <v>16</v>
      </c>
      <c r="C20" s="37">
        <v>3.27</v>
      </c>
      <c r="D20" s="38">
        <v>3.57</v>
      </c>
      <c r="E20" s="38">
        <v>3.95</v>
      </c>
      <c r="F20" s="38">
        <v>4.08</v>
      </c>
      <c r="G20" s="39">
        <v>4.09</v>
      </c>
    </row>
    <row r="21" spans="2:7" x14ac:dyDescent="0.2">
      <c r="B21" s="15" t="s">
        <v>17</v>
      </c>
      <c r="C21" s="43">
        <v>3.0037413727908819E-2</v>
      </c>
      <c r="D21" s="44">
        <v>3.0251048643253429E-2</v>
      </c>
      <c r="E21" s="44">
        <v>2.9905198655206199E-2</v>
      </c>
      <c r="F21" s="44">
        <v>2.9335602585553008E-2</v>
      </c>
      <c r="G21" s="45">
        <v>2.8797307685306594E-2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4.1399820508850178</v>
      </c>
      <c r="D4" s="38">
        <v>4.1464901854332101</v>
      </c>
      <c r="E4" s="38">
        <v>3.5144871126704911</v>
      </c>
      <c r="F4" s="38">
        <v>3.4813728329661449</v>
      </c>
      <c r="G4" s="39">
        <v>3.3698699516377064</v>
      </c>
    </row>
    <row r="5" spans="2:7" x14ac:dyDescent="0.2">
      <c r="B5" s="13" t="s">
        <v>9</v>
      </c>
      <c r="C5" s="37">
        <v>5.0908625533117853</v>
      </c>
      <c r="D5" s="38">
        <v>5.0222359501361886</v>
      </c>
      <c r="E5" s="38">
        <v>4.2557881949992034</v>
      </c>
      <c r="F5" s="38">
        <v>4.2609010809660539</v>
      </c>
      <c r="G5" s="39">
        <v>4.1523965612215648</v>
      </c>
    </row>
    <row r="6" spans="2:7" x14ac:dyDescent="0.2">
      <c r="B6" s="13" t="s">
        <v>21</v>
      </c>
      <c r="C6" s="37">
        <v>1.5033790548400017</v>
      </c>
      <c r="D6" s="38">
        <v>1.6839365427208524</v>
      </c>
      <c r="E6" s="38">
        <v>0.9826461370477807</v>
      </c>
      <c r="F6" s="38">
        <v>0.97977230600509024</v>
      </c>
      <c r="G6" s="39">
        <v>0.96336063094052904</v>
      </c>
    </row>
    <row r="7" spans="2:7" x14ac:dyDescent="0.2">
      <c r="B7" s="13" t="s">
        <v>34</v>
      </c>
      <c r="C7" s="37">
        <v>2.1524556461504405</v>
      </c>
      <c r="D7" s="38">
        <v>2.2861928300800431</v>
      </c>
      <c r="E7" s="38">
        <v>1.7120294551388691</v>
      </c>
      <c r="F7" s="38">
        <v>1.7099134656504811</v>
      </c>
      <c r="G7" s="39">
        <v>1.6783373988218084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0.10865590920770704</v>
      </c>
      <c r="D9" s="62">
        <v>0.11077909354159439</v>
      </c>
      <c r="E9" s="62">
        <v>8.7318847606314073E-2</v>
      </c>
      <c r="F9" s="62">
        <v>8.467356352941402E-2</v>
      </c>
      <c r="G9" s="63">
        <v>8.0803792720349571E-2</v>
      </c>
    </row>
    <row r="10" spans="2:7" x14ac:dyDescent="0.2">
      <c r="B10" s="13" t="s">
        <v>11</v>
      </c>
      <c r="C10" s="61">
        <v>8.8672503040270023E-2</v>
      </c>
      <c r="D10" s="62">
        <v>9.0889135938899052E-2</v>
      </c>
      <c r="E10" s="62">
        <v>6.7811915472477904E-2</v>
      </c>
      <c r="F10" s="62">
        <v>6.5447239696165935E-2</v>
      </c>
      <c r="G10" s="63">
        <v>6.1858995880522669E-2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0.6004982283527831</v>
      </c>
      <c r="D12" s="41">
        <v>0.60331953640634417</v>
      </c>
      <c r="E12" s="41">
        <v>0.61516592756198385</v>
      </c>
      <c r="F12" s="41">
        <v>0.62414427761007518</v>
      </c>
      <c r="G12" s="42">
        <v>0.63341930248483147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0.67611585816889674</v>
      </c>
      <c r="D14" s="38">
        <v>0.67519700540129224</v>
      </c>
      <c r="E14" s="38">
        <v>0.59423344514265397</v>
      </c>
      <c r="F14" s="38">
        <v>0.64692131744007053</v>
      </c>
      <c r="G14" s="39">
        <v>0.63363999782743285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6.5426695557328829</v>
      </c>
      <c r="D16" s="38">
        <v>6.3974500371916951</v>
      </c>
      <c r="E16" s="38">
        <v>7.874816271684713</v>
      </c>
      <c r="F16" s="38">
        <v>8.1290819192465307</v>
      </c>
      <c r="G16" s="39">
        <v>8.4456475965836315</v>
      </c>
    </row>
    <row r="17" spans="2:7" x14ac:dyDescent="0.2">
      <c r="B17" s="13" t="s">
        <v>15</v>
      </c>
      <c r="C17" s="37">
        <v>4.3527323735616861</v>
      </c>
      <c r="D17" s="38">
        <v>4.2063007965670218</v>
      </c>
      <c r="E17" s="38">
        <v>4.9263092764971645</v>
      </c>
      <c r="F17" s="38">
        <v>4.8952815346231091</v>
      </c>
      <c r="G17" s="39">
        <v>4.8877755615871434</v>
      </c>
    </row>
    <row r="18" spans="2:7" x14ac:dyDescent="0.2">
      <c r="B18" s="13" t="s">
        <v>35</v>
      </c>
      <c r="C18" s="52">
        <v>9.1781836639848111E-2</v>
      </c>
      <c r="D18" s="53">
        <v>9.430625216280468E-2</v>
      </c>
      <c r="E18" s="53">
        <v>7.8118130803117414E-2</v>
      </c>
      <c r="F18" s="53">
        <v>7.6779184145302104E-2</v>
      </c>
      <c r="G18" s="54">
        <v>7.4999494738693273E-2</v>
      </c>
    </row>
    <row r="19" spans="2:7" x14ac:dyDescent="0.2">
      <c r="B19" s="13" t="s">
        <v>36</v>
      </c>
      <c r="C19" s="52">
        <v>9.8342836462739294E-2</v>
      </c>
      <c r="D19" s="53">
        <v>0.10787753151279215</v>
      </c>
      <c r="E19" s="53">
        <v>8.0442038595567283E-2</v>
      </c>
      <c r="F19" s="53">
        <v>8.4382046821571993E-2</v>
      </c>
      <c r="G19" s="54">
        <v>8.4818719508409482E-2</v>
      </c>
    </row>
    <row r="20" spans="2:7" x14ac:dyDescent="0.2">
      <c r="B20" s="13" t="s">
        <v>16</v>
      </c>
      <c r="C20" s="37">
        <v>3.27</v>
      </c>
      <c r="D20" s="38">
        <v>3.57</v>
      </c>
      <c r="E20" s="38">
        <v>2.58</v>
      </c>
      <c r="F20" s="38">
        <v>2.64</v>
      </c>
      <c r="G20" s="39">
        <v>2.59</v>
      </c>
    </row>
    <row r="21" spans="2:7" x14ac:dyDescent="0.2">
      <c r="B21" s="15" t="s">
        <v>17</v>
      </c>
      <c r="C21" s="43">
        <v>3.0037413727908819E-2</v>
      </c>
      <c r="D21" s="44">
        <v>3.0251048643253429E-2</v>
      </c>
      <c r="E21" s="44">
        <v>3.1182270124828396E-2</v>
      </c>
      <c r="F21" s="44">
        <v>3.1927144606703144E-2</v>
      </c>
      <c r="G21" s="45">
        <v>3.2734947806419785E-2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25">
        <v>4.1414797263545413</v>
      </c>
      <c r="D4" s="2">
        <v>4.1131896961848184</v>
      </c>
      <c r="E4" s="2">
        <v>3.8754038875237038</v>
      </c>
      <c r="F4" s="2">
        <v>3.7808496132362461</v>
      </c>
      <c r="G4" s="7">
        <v>3.5964916357381362</v>
      </c>
    </row>
    <row r="5" spans="2:7" x14ac:dyDescent="0.2">
      <c r="B5" s="13" t="s">
        <v>9</v>
      </c>
      <c r="C5" s="25">
        <v>5.0927042182927202</v>
      </c>
      <c r="D5" s="2">
        <v>4.9819023410400112</v>
      </c>
      <c r="E5" s="2">
        <v>4.6928321506477886</v>
      </c>
      <c r="F5" s="2">
        <v>4.6274349163237316</v>
      </c>
      <c r="G5" s="7">
        <v>4.4316426791020316</v>
      </c>
    </row>
    <row r="6" spans="2:7" x14ac:dyDescent="0.2">
      <c r="B6" s="13" t="s">
        <v>21</v>
      </c>
      <c r="C6" s="25">
        <v>1.5191418432554873</v>
      </c>
      <c r="D6" s="2">
        <v>1.6891040802708774</v>
      </c>
      <c r="E6" s="2">
        <v>1.537553110375973</v>
      </c>
      <c r="F6" s="2">
        <v>1.5460402050401674</v>
      </c>
      <c r="G6" s="7">
        <v>1.5234623944212697</v>
      </c>
    </row>
    <row r="7" spans="2:7" x14ac:dyDescent="0.2">
      <c r="B7" s="13" t="s">
        <v>34</v>
      </c>
      <c r="C7" s="25">
        <v>2.1616658589519204</v>
      </c>
      <c r="D7" s="2">
        <v>2.2809499299983202</v>
      </c>
      <c r="E7" s="2">
        <v>2.1455866088532338</v>
      </c>
      <c r="F7" s="2">
        <v>2.1420337551226756</v>
      </c>
      <c r="G7" s="7">
        <v>2.0951111046455706</v>
      </c>
    </row>
    <row r="8" spans="2:7" ht="15" x14ac:dyDescent="0.25">
      <c r="B8" s="14" t="s">
        <v>6</v>
      </c>
      <c r="C8" s="20"/>
      <c r="D8" s="3"/>
      <c r="E8" s="3"/>
      <c r="F8" s="3"/>
      <c r="G8" s="8"/>
    </row>
    <row r="9" spans="2:7" x14ac:dyDescent="0.2">
      <c r="B9" s="13" t="s">
        <v>10</v>
      </c>
      <c r="C9" s="59">
        <v>0.10829760116250585</v>
      </c>
      <c r="D9" s="17">
        <v>0.10877705998808472</v>
      </c>
      <c r="E9" s="17">
        <v>9.8052737955556385E-2</v>
      </c>
      <c r="F9" s="17">
        <v>9.298869672055729E-2</v>
      </c>
      <c r="G9" s="60">
        <v>8.6464215314197415E-2</v>
      </c>
    </row>
    <row r="10" spans="2:7" x14ac:dyDescent="0.2">
      <c r="B10" s="13" t="s">
        <v>11</v>
      </c>
      <c r="C10" s="59">
        <v>8.8370671292192185E-2</v>
      </c>
      <c r="D10" s="17">
        <v>8.9060392470172847E-2</v>
      </c>
      <c r="E10" s="17">
        <v>7.8800315173320576E-2</v>
      </c>
      <c r="F10" s="17">
        <v>7.4113717750280722E-2</v>
      </c>
      <c r="G10" s="60">
        <v>6.7997652448990739E-2</v>
      </c>
    </row>
    <row r="11" spans="2:7" ht="15" x14ac:dyDescent="0.25">
      <c r="B11" s="14" t="s">
        <v>7</v>
      </c>
      <c r="C11" s="27"/>
      <c r="D11" s="16"/>
      <c r="E11" s="16"/>
      <c r="F11" s="16"/>
      <c r="G11" s="21"/>
    </row>
    <row r="12" spans="2:7" x14ac:dyDescent="0.2">
      <c r="B12" s="13" t="s">
        <v>12</v>
      </c>
      <c r="C12" s="26">
        <v>0.60220014212410722</v>
      </c>
      <c r="D12" s="4">
        <v>0.60862212080710087</v>
      </c>
      <c r="E12" s="4">
        <v>0.62329817580530111</v>
      </c>
      <c r="F12" s="4">
        <v>0.63576229774332627</v>
      </c>
      <c r="G12" s="9">
        <v>0.64982314725224355</v>
      </c>
    </row>
    <row r="13" spans="2:7" ht="15" x14ac:dyDescent="0.25">
      <c r="B13" s="14" t="s">
        <v>13</v>
      </c>
      <c r="C13" s="20"/>
      <c r="D13" s="3"/>
      <c r="E13" s="3"/>
      <c r="F13" s="3"/>
      <c r="G13" s="8"/>
    </row>
    <row r="14" spans="2:7" x14ac:dyDescent="0.2">
      <c r="B14" s="13" t="s">
        <v>13</v>
      </c>
      <c r="C14" s="25">
        <v>0.64212980804651942</v>
      </c>
      <c r="D14" s="2">
        <v>0.60844996667232543</v>
      </c>
      <c r="E14" s="2">
        <v>0.49914158317722729</v>
      </c>
      <c r="F14" s="2">
        <v>0.50742745392059196</v>
      </c>
      <c r="G14" s="7">
        <v>0.46764460444583789</v>
      </c>
    </row>
    <row r="15" spans="2:7" ht="15" x14ac:dyDescent="0.25">
      <c r="B15" s="14" t="s">
        <v>14</v>
      </c>
      <c r="C15" s="20"/>
      <c r="D15" s="3"/>
      <c r="E15" s="3"/>
      <c r="F15" s="3"/>
      <c r="G15" s="8"/>
    </row>
    <row r="16" spans="2:7" x14ac:dyDescent="0.2">
      <c r="B16" s="13" t="s">
        <v>18</v>
      </c>
      <c r="C16" s="25">
        <v>6.5575667479666553</v>
      </c>
      <c r="D16" s="2">
        <v>6.4868308538385948</v>
      </c>
      <c r="E16" s="2">
        <v>7.0730191491035566</v>
      </c>
      <c r="F16" s="2">
        <v>7.4395527004654447</v>
      </c>
      <c r="G16" s="7">
        <v>7.8892451314135679</v>
      </c>
    </row>
    <row r="17" spans="2:7" x14ac:dyDescent="0.2">
      <c r="B17" s="13" t="s">
        <v>15</v>
      </c>
      <c r="C17" s="25">
        <v>4.3317809775860381</v>
      </c>
      <c r="D17" s="2">
        <v>4.1713930786670677</v>
      </c>
      <c r="E17" s="2">
        <v>4.2747104346790659</v>
      </c>
      <c r="F17" s="2">
        <v>4.2622306969970207</v>
      </c>
      <c r="G17" s="7">
        <v>4.2513583001092847</v>
      </c>
    </row>
    <row r="18" spans="2:7" x14ac:dyDescent="0.2">
      <c r="B18" s="13" t="s">
        <v>35</v>
      </c>
      <c r="C18" s="55">
        <v>9.1832865035012423E-2</v>
      </c>
      <c r="D18" s="56">
        <v>9.3824262497448588E-2</v>
      </c>
      <c r="E18" s="56">
        <v>8.8123354774785057E-2</v>
      </c>
      <c r="F18" s="56">
        <v>8.5457059495465462E-2</v>
      </c>
      <c r="G18" s="57">
        <v>8.2368228699696955E-2</v>
      </c>
    </row>
    <row r="19" spans="2:7" x14ac:dyDescent="0.2">
      <c r="B19" s="13" t="s">
        <v>36</v>
      </c>
      <c r="C19" s="55">
        <v>0.13814775638586585</v>
      </c>
      <c r="D19" s="56">
        <v>0.14190972031658297</v>
      </c>
      <c r="E19" s="56">
        <v>0.13451523445825903</v>
      </c>
      <c r="F19" s="56">
        <v>0.13467479022704959</v>
      </c>
      <c r="G19" s="57">
        <v>0.13260965186329216</v>
      </c>
    </row>
    <row r="20" spans="2:7" x14ac:dyDescent="0.2">
      <c r="B20" s="13" t="s">
        <v>16</v>
      </c>
      <c r="C20" s="25">
        <v>4.58</v>
      </c>
      <c r="D20" s="2">
        <v>4.63</v>
      </c>
      <c r="E20" s="2">
        <v>4.22</v>
      </c>
      <c r="F20" s="2">
        <v>4.09</v>
      </c>
      <c r="G20" s="7">
        <v>3.87</v>
      </c>
    </row>
    <row r="21" spans="2:7" x14ac:dyDescent="0.2">
      <c r="B21" s="15" t="s">
        <v>17</v>
      </c>
      <c r="C21" s="28">
        <v>3.0165923296392456E-2</v>
      </c>
      <c r="D21" s="10">
        <v>3.066090506889773E-2</v>
      </c>
      <c r="E21" s="10">
        <v>3.1855433739014179E-2</v>
      </c>
      <c r="F21" s="10">
        <v>3.2945518615049227E-2</v>
      </c>
      <c r="G21" s="11">
        <v>3.4268398684375589E-2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workbookViewId="0"/>
  </sheetViews>
  <sheetFormatPr defaultRowHeight="15" x14ac:dyDescent="0.25"/>
  <cols>
    <col min="2" max="2" width="44.5703125" customWidth="1"/>
    <col min="3" max="9" width="9.140625" customWidth="1"/>
    <col min="12" max="12" width="9.140625" customWidth="1"/>
  </cols>
  <sheetData>
    <row r="2" spans="2:12" x14ac:dyDescent="0.25">
      <c r="B2" s="22" t="s">
        <v>19</v>
      </c>
      <c r="C2" s="23">
        <v>1</v>
      </c>
      <c r="D2" s="18">
        <v>2</v>
      </c>
      <c r="E2" s="23">
        <v>3</v>
      </c>
      <c r="F2" s="18">
        <v>4</v>
      </c>
      <c r="G2" s="23">
        <v>5</v>
      </c>
      <c r="H2" s="18">
        <v>6</v>
      </c>
      <c r="I2" s="23">
        <v>7</v>
      </c>
      <c r="J2" s="18">
        <v>8</v>
      </c>
      <c r="K2" s="23">
        <v>9</v>
      </c>
      <c r="L2" s="23">
        <v>10</v>
      </c>
    </row>
    <row r="3" spans="2:12" x14ac:dyDescent="0.25">
      <c r="B3" s="12" t="s">
        <v>5</v>
      </c>
      <c r="C3" s="24"/>
      <c r="D3" s="5"/>
      <c r="E3" s="6"/>
      <c r="F3" s="5"/>
      <c r="G3" s="5"/>
      <c r="H3" s="5"/>
      <c r="I3" s="24"/>
      <c r="J3" s="5"/>
      <c r="K3" s="6"/>
      <c r="L3" s="6"/>
    </row>
    <row r="4" spans="2:12" x14ac:dyDescent="0.25">
      <c r="B4" s="13" t="s">
        <v>8</v>
      </c>
      <c r="C4" s="25">
        <f>AVERAGE(Base!C4:G4)</f>
        <v>4.0863699529737874</v>
      </c>
      <c r="D4" s="2">
        <f>AVERAGE('+1% inflation'!C4:G4)</f>
        <v>3.1507789801523742</v>
      </c>
      <c r="E4" s="7">
        <f>AVERAGE('-1% inflation'!C4:G4)</f>
        <v>5.5338808756339422</v>
      </c>
      <c r="F4" s="2">
        <f>AVERAGE('+0.5% inflation wedge'!C4:G4)</f>
        <v>4.2887673931879133</v>
      </c>
      <c r="G4" s="2">
        <f>AVERAGE('-0.5% inflation wedge'!C4:G4)</f>
        <v>3.7821645829961894</v>
      </c>
      <c r="H4" s="2">
        <f>AVERAGE('10% totex overspend'!C4:G4)</f>
        <v>3.8594370576286394</v>
      </c>
      <c r="I4" s="25">
        <f>AVERAGE('10% totex underspend'!C4:G4)</f>
        <v>3.7304404267185141</v>
      </c>
      <c r="J4" s="2">
        <f>AVERAGE('+2% RoRE'!C4:G4)</f>
        <v>4.295047813209214</v>
      </c>
      <c r="K4" s="7">
        <f>AVERAGE('-2% RoRE'!C4:G4)</f>
        <v>3.7304404267185141</v>
      </c>
      <c r="L4" s="7">
        <f>AVERAGE('inc UM &amp; competable spend'!C4:G4)</f>
        <v>3.9014829118074892</v>
      </c>
    </row>
    <row r="5" spans="2:12" x14ac:dyDescent="0.25">
      <c r="B5" s="13" t="s">
        <v>9</v>
      </c>
      <c r="C5" s="25">
        <f>AVERAGE(Base!C5:G5)</f>
        <v>4.9917910493779987</v>
      </c>
      <c r="D5" s="2">
        <f>AVERAGE('+1% inflation'!C5:G5)</f>
        <v>4.0282819013341804</v>
      </c>
      <c r="E5" s="7">
        <f>AVERAGE('-1% inflation'!C5:G5)</f>
        <v>6.4116614453409202</v>
      </c>
      <c r="F5" s="2">
        <f>AVERAGE('+0.5% inflation wedge'!C5:G5)</f>
        <v>5.0178731033516062</v>
      </c>
      <c r="G5" s="2">
        <f>AVERAGE('-0.5% inflation wedge'!C5:G5)</f>
        <v>4.9503855299341399</v>
      </c>
      <c r="H5" s="2">
        <f>AVERAGE('10% totex overspend'!C5:G5)</f>
        <v>4.7144968713120097</v>
      </c>
      <c r="I5" s="25">
        <f>AVERAGE('10% totex underspend'!C5:G5)</f>
        <v>4.5564368681269594</v>
      </c>
      <c r="J5" s="2">
        <f>AVERAGE('+2% RoRE'!C5:G5)</f>
        <v>5.2471110983352229</v>
      </c>
      <c r="K5" s="7">
        <f>AVERAGE('-2% RoRE'!C5:G5)</f>
        <v>4.5564368681269594</v>
      </c>
      <c r="L5" s="7">
        <f>AVERAGE('inc UM &amp; competable spend'!C5:G5)</f>
        <v>4.7653032610812573</v>
      </c>
    </row>
    <row r="6" spans="2:12" x14ac:dyDescent="0.25">
      <c r="B6" s="13" t="s">
        <v>20</v>
      </c>
      <c r="C6" s="25">
        <f>AVERAGE(Base!C6:G6)</f>
        <v>1.6053108712964019</v>
      </c>
      <c r="D6" s="2">
        <f>AVERAGE('+1% inflation'!C6:G6)</f>
        <v>1.2711892726135754</v>
      </c>
      <c r="E6" s="7">
        <f>AVERAGE('-1% inflation'!C6:G6)</f>
        <v>2.037100637776569</v>
      </c>
      <c r="F6" s="2">
        <f>AVERAGE('+0.5% inflation wedge'!C6:G6)</f>
        <v>1.7613141824330505</v>
      </c>
      <c r="G6" s="2">
        <f>AVERAGE('-0.5% inflation wedge'!C6:G6)</f>
        <v>1.3454084222749638</v>
      </c>
      <c r="H6" s="2">
        <f>AVERAGE('10% totex overspend'!C6:G6)</f>
        <v>1.458541516437875</v>
      </c>
      <c r="I6" s="25">
        <f>AVERAGE('10% totex underspend'!C6:G6)</f>
        <v>1.2226189343108509</v>
      </c>
      <c r="J6" s="2">
        <f>AVERAGE('+2% RoRE'!C6:G6)</f>
        <v>1.8316403169947044</v>
      </c>
      <c r="K6" s="7">
        <f>AVERAGE('-2% RoRE'!C6:G6)</f>
        <v>1.2226189343108509</v>
      </c>
      <c r="L6" s="7">
        <f>AVERAGE('inc UM &amp; competable spend'!C6:G6)</f>
        <v>1.5630603266727552</v>
      </c>
    </row>
    <row r="7" spans="2:12" x14ac:dyDescent="0.25">
      <c r="B7" s="13" t="s">
        <v>34</v>
      </c>
      <c r="C7" s="25">
        <f>AVERAGE(Base!C7:G7)</f>
        <v>2.2354719809766648</v>
      </c>
      <c r="D7" s="2">
        <f>AVERAGE('+1% inflation'!C7:G7)</f>
        <v>2.0945848626587815</v>
      </c>
      <c r="E7" s="7">
        <f>AVERAGE('-1% inflation'!C7:G7)</f>
        <v>2.4555628358785149</v>
      </c>
      <c r="F7" s="2">
        <f>AVERAGE('+0.5% inflation wedge'!C7:G7)</f>
        <v>2.2493699835756655</v>
      </c>
      <c r="G7" s="2">
        <f>AVERAGE('-0.5% inflation wedge'!C7:G7)</f>
        <v>2.2122611210663909</v>
      </c>
      <c r="H7" s="2">
        <f>AVERAGE('10% totex overspend'!C7:G7)</f>
        <v>2.0801193504173621</v>
      </c>
      <c r="I7" s="25">
        <f>AVERAGE('10% totex underspend'!C7:G7)</f>
        <v>1.9077857591683283</v>
      </c>
      <c r="J7" s="2">
        <f>AVERAGE('+2% RoRE'!C7:G7)</f>
        <v>2.4286411392979153</v>
      </c>
      <c r="K7" s="7">
        <f>AVERAGE('-2% RoRE'!C7:G7)</f>
        <v>1.9077857591683283</v>
      </c>
      <c r="L7" s="7">
        <f>AVERAGE('inc UM &amp; competable spend'!C7:G7)</f>
        <v>2.165069451514344</v>
      </c>
    </row>
    <row r="8" spans="2:12" x14ac:dyDescent="0.25">
      <c r="B8" s="14" t="s">
        <v>6</v>
      </c>
      <c r="C8" s="20"/>
      <c r="D8" s="3"/>
      <c r="E8" s="8"/>
      <c r="F8" s="3"/>
      <c r="G8" s="3"/>
      <c r="H8" s="3"/>
      <c r="I8" s="20"/>
      <c r="J8" s="3"/>
      <c r="K8" s="8"/>
      <c r="L8" s="8"/>
    </row>
    <row r="9" spans="2:12" x14ac:dyDescent="0.25">
      <c r="B9" s="13" t="s">
        <v>10</v>
      </c>
      <c r="C9" s="59">
        <f>AVERAGE(Base!C9:G9)</f>
        <v>0.10719345896332552</v>
      </c>
      <c r="D9" s="17">
        <f>AVERAGE('+1% inflation'!C9:G9)</f>
        <v>9.5788222298056197E-2</v>
      </c>
      <c r="E9" s="60">
        <f>AVERAGE('-1% inflation'!C9:G9)</f>
        <v>0.11558254747917585</v>
      </c>
      <c r="F9" s="17">
        <f>AVERAGE('+0.5% inflation wedge'!C9:G9)</f>
        <v>0.11466224153405732</v>
      </c>
      <c r="G9" s="17">
        <f>AVERAGE('-0.5% inflation wedge'!C9:G9)</f>
        <v>9.6128466351523972E-2</v>
      </c>
      <c r="H9" s="17">
        <f>AVERAGE('10% totex overspend'!C9:G9)</f>
        <v>9.8582540613951525E-2</v>
      </c>
      <c r="I9" s="59">
        <f>AVERAGE('10% totex underspend'!C9:G9)</f>
        <v>9.4446241321075819E-2</v>
      </c>
      <c r="J9" s="17">
        <f>AVERAGE('+2% RoRE'!C9:G9)</f>
        <v>0.11476908924617665</v>
      </c>
      <c r="K9" s="60">
        <f>AVERAGE('-2% RoRE'!C9:G9)</f>
        <v>9.4446241321075819E-2</v>
      </c>
      <c r="L9" s="60">
        <f>AVERAGE('inc UM &amp; competable spend'!C9:G9)</f>
        <v>9.8916062228180335E-2</v>
      </c>
    </row>
    <row r="10" spans="2:12" x14ac:dyDescent="0.25">
      <c r="B10" s="13" t="s">
        <v>11</v>
      </c>
      <c r="C10" s="59">
        <f>AVERAGE(Base!C10:G10)</f>
        <v>8.7269800695166516E-2</v>
      </c>
      <c r="D10" s="17">
        <f>AVERAGE('+1% inflation'!C10:G10)</f>
        <v>7.5914266599330343E-2</v>
      </c>
      <c r="E10" s="60">
        <f>AVERAGE('-1% inflation'!C10:G10)</f>
        <v>9.5662973469817669E-2</v>
      </c>
      <c r="F10" s="17">
        <f>AVERAGE('+0.5% inflation wedge'!C10:G10)</f>
        <v>9.4578994830793892E-2</v>
      </c>
      <c r="G10" s="17">
        <f>AVERAGE('-0.5% inflation wedge'!C10:G10)</f>
        <v>7.6440969031208533E-2</v>
      </c>
      <c r="H10" s="17">
        <f>AVERAGE('10% totex overspend'!C10:G10)</f>
        <v>7.9531489083327897E-2</v>
      </c>
      <c r="I10" s="59">
        <f>AVERAGE('10% totex underspend'!C10:G10)</f>
        <v>7.493595800566713E-2</v>
      </c>
      <c r="J10" s="17">
        <f>AVERAGE('+2% RoRE'!C10:G10)</f>
        <v>9.4610063640889086E-2</v>
      </c>
      <c r="K10" s="60">
        <f>AVERAGE('-2% RoRE'!C10:G10)</f>
        <v>7.493595800566713E-2</v>
      </c>
      <c r="L10" s="60">
        <f>AVERAGE('inc UM &amp; competable spend'!C10:G10)</f>
        <v>7.9668549826991425E-2</v>
      </c>
    </row>
    <row r="11" spans="2:12" x14ac:dyDescent="0.25">
      <c r="B11" s="14" t="s">
        <v>7</v>
      </c>
      <c r="C11" s="27"/>
      <c r="D11" s="16"/>
      <c r="E11" s="21"/>
      <c r="F11" s="16"/>
      <c r="G11" s="16"/>
      <c r="H11" s="16"/>
      <c r="I11" s="27"/>
      <c r="J11" s="16"/>
      <c r="K11" s="21"/>
      <c r="L11" s="21"/>
    </row>
    <row r="12" spans="2:12" x14ac:dyDescent="0.25">
      <c r="B12" s="13" t="s">
        <v>12</v>
      </c>
      <c r="C12" s="26">
        <f>AVERAGE(Base!C12:G12)</f>
        <v>0.60230218993317897</v>
      </c>
      <c r="D12" s="4">
        <f>AVERAGE('+1% inflation'!C12:G12)</f>
        <v>0.60381031913692307</v>
      </c>
      <c r="E12" s="9">
        <f>AVERAGE('-1% inflation'!C12:G12)</f>
        <v>0.60242578407612324</v>
      </c>
      <c r="F12" s="4">
        <f>AVERAGE('+0.5% inflation wedge'!C12:G12)</f>
        <v>0.5975218602053799</v>
      </c>
      <c r="G12" s="4">
        <f>AVERAGE('-0.5% inflation wedge'!C12:G12)</f>
        <v>0.60954945638606217</v>
      </c>
      <c r="H12" s="4">
        <f>AVERAGE('10% totex overspend'!C12:G12)</f>
        <v>0.63009452655615383</v>
      </c>
      <c r="I12" s="26">
        <f>AVERAGE('10% totex underspend'!C12:G12)</f>
        <v>0.61530945448320362</v>
      </c>
      <c r="J12" s="4">
        <f>AVERAGE('+2% RoRE'!C12:G12)</f>
        <v>0.5953569708565094</v>
      </c>
      <c r="K12" s="9">
        <f>AVERAGE('-2% RoRE'!C12:G12)</f>
        <v>0.61530945448320362</v>
      </c>
      <c r="L12" s="9">
        <f>AVERAGE('inc UM &amp; competable spend'!C12:G12)</f>
        <v>0.6239411767464158</v>
      </c>
    </row>
    <row r="13" spans="2:12" x14ac:dyDescent="0.25">
      <c r="B13" s="14" t="s">
        <v>13</v>
      </c>
      <c r="C13" s="20"/>
      <c r="D13" s="3"/>
      <c r="E13" s="8"/>
      <c r="F13" s="3"/>
      <c r="G13" s="3"/>
      <c r="H13" s="3"/>
      <c r="I13" s="20"/>
      <c r="J13" s="3"/>
      <c r="K13" s="8"/>
      <c r="L13" s="8"/>
    </row>
    <row r="14" spans="2:12" x14ac:dyDescent="0.25">
      <c r="B14" s="13" t="s">
        <v>13</v>
      </c>
      <c r="C14" s="25">
        <f>AVERAGE(Base!C14:G14)</f>
        <v>0.73694553682215369</v>
      </c>
      <c r="D14" s="2">
        <f>AVERAGE('+1% inflation'!C14:G14)</f>
        <v>0.67573066495333634</v>
      </c>
      <c r="E14" s="7">
        <f>AVERAGE('-1% inflation'!C14:G14)</f>
        <v>0.78122098033197362</v>
      </c>
      <c r="F14" s="2">
        <f>AVERAGE('+0.5% inflation wedge'!C14:G14)</f>
        <v>0.77883716326242891</v>
      </c>
      <c r="G14" s="2">
        <f>AVERAGE('-0.5% inflation wedge'!C14:G14)</f>
        <v>0.67389421202372279</v>
      </c>
      <c r="H14" s="2">
        <f>AVERAGE('10% totex overspend'!C14:G14)</f>
        <v>0.64423981982341438</v>
      </c>
      <c r="I14" s="25">
        <f>AVERAGE('10% totex underspend'!C14:G14)</f>
        <v>0.85025252426505682</v>
      </c>
      <c r="J14" s="2">
        <f>AVERAGE('+2% RoRE'!C14:G14)</f>
        <v>0.78948356198174618</v>
      </c>
      <c r="K14" s="7">
        <f>AVERAGE('-2% RoRE'!C14:G14)</f>
        <v>0.64522152479606931</v>
      </c>
      <c r="L14" s="7">
        <f>AVERAGE('inc UM &amp; competable spend'!C14:G14)</f>
        <v>0.54495868325250041</v>
      </c>
    </row>
    <row r="15" spans="2:12" x14ac:dyDescent="0.25">
      <c r="B15" s="14" t="s">
        <v>14</v>
      </c>
      <c r="C15" s="20"/>
      <c r="D15" s="3"/>
      <c r="E15" s="8"/>
      <c r="F15" s="3"/>
      <c r="G15" s="3"/>
      <c r="H15" s="3"/>
      <c r="I15" s="20"/>
      <c r="J15" s="3"/>
      <c r="K15" s="8"/>
      <c r="L15" s="8"/>
    </row>
    <row r="16" spans="2:12" x14ac:dyDescent="0.25">
      <c r="B16" s="13" t="s">
        <v>18</v>
      </c>
      <c r="C16" s="25">
        <f>AVERAGE(Base!C16:G16)</f>
        <v>6.6375195909720315</v>
      </c>
      <c r="D16" s="2">
        <f>AVERAGE('+1% inflation'!C16:G16)</f>
        <v>6.7997842771224528</v>
      </c>
      <c r="E16" s="7">
        <f>AVERAGE('-1% inflation'!C16:G16)</f>
        <v>6.6114929679347556</v>
      </c>
      <c r="F16" s="2">
        <f>AVERAGE('+0.5% inflation wedge'!C16:G16)</f>
        <v>6.2658779070735964</v>
      </c>
      <c r="G16" s="2">
        <f>AVERAGE('-0.5% inflation wedge'!C16:G16)</f>
        <v>7.2762615463443243</v>
      </c>
      <c r="H16" s="2">
        <f>AVERAGE('10% totex overspend'!C16:G16)</f>
        <v>7.134510858993357</v>
      </c>
      <c r="I16" s="25">
        <f>AVERAGE('10% totex underspend'!C16:G16)</f>
        <v>7.4779330760878908</v>
      </c>
      <c r="J16" s="2">
        <f>AVERAGE('+2% RoRE'!C16:G16)</f>
        <v>6.2612153983584484</v>
      </c>
      <c r="K16" s="7">
        <f>AVERAGE('-2% RoRE'!C16:G16)</f>
        <v>7.4779330760878908</v>
      </c>
      <c r="L16" s="7">
        <f>AVERAGE('inc UM &amp; competable spend'!C16:G16)</f>
        <v>7.0892429165575646</v>
      </c>
    </row>
    <row r="17" spans="2:12" x14ac:dyDescent="0.25">
      <c r="B17" s="13" t="s">
        <v>15</v>
      </c>
      <c r="C17" s="25">
        <f>AVERAGE(Base!C17:G17)</f>
        <v>4.3827153752261268</v>
      </c>
      <c r="D17" s="2">
        <f>AVERAGE('+1% inflation'!C17:G17)</f>
        <v>4.4613378437192015</v>
      </c>
      <c r="E17" s="7">
        <f>AVERAGE('-1% inflation'!C17:G17)</f>
        <v>4.3632018084318673</v>
      </c>
      <c r="F17" s="2">
        <f>AVERAGE('+0.5% inflation wedge'!C17:G17)</f>
        <v>4.2213974109734549</v>
      </c>
      <c r="G17" s="2">
        <f>AVERAGE('-0.5% inflation wedge'!C17:G17)</f>
        <v>4.6593187581319828</v>
      </c>
      <c r="H17" s="2">
        <f>AVERAGE('10% totex overspend'!C17:G17)</f>
        <v>4.1848153912520969</v>
      </c>
      <c r="I17" s="25">
        <f>AVERAGE('10% totex underspend'!C17:G17)</f>
        <v>4.6536799085672254</v>
      </c>
      <c r="J17" s="2">
        <f>AVERAGE('+2% RoRE'!C17:G17)</f>
        <v>4.2546194227726239</v>
      </c>
      <c r="K17" s="7">
        <f>AVERAGE('-2% RoRE'!C17:G17)</f>
        <v>4.6536799085672254</v>
      </c>
      <c r="L17" s="7">
        <f>AVERAGE('inc UM &amp; competable spend'!C17:G17)</f>
        <v>4.2582946976076945</v>
      </c>
    </row>
    <row r="18" spans="2:12" x14ac:dyDescent="0.25">
      <c r="B18" s="13" t="s">
        <v>35</v>
      </c>
      <c r="C18" s="55">
        <f>AVERAGE(Base!C18:G18)</f>
        <v>9.0805981023940871E-2</v>
      </c>
      <c r="D18" s="56">
        <f>AVERAGE('+1% inflation'!C18:G18)</f>
        <v>8.8865175041213412E-2</v>
      </c>
      <c r="E18" s="57">
        <f>AVERAGE('-1% inflation'!C18:G18)</f>
        <v>9.118644995334077E-2</v>
      </c>
      <c r="F18" s="56">
        <f>AVERAGE('+0.5% inflation wedge'!C18:G18)</f>
        <v>9.5414000162537621E-2</v>
      </c>
      <c r="G18" s="56">
        <f>AVERAGE('-0.5% inflation wedge'!C18:G18)</f>
        <v>8.3850820049375205E-2</v>
      </c>
      <c r="H18" s="56">
        <f>AVERAGE('10% totex overspend'!C18:G18)</f>
        <v>8.8394936028393253E-2</v>
      </c>
      <c r="I18" s="55">
        <f>AVERAGE('10% totex underspend'!C18:G18)</f>
        <v>8.3196979697953116E-2</v>
      </c>
      <c r="J18" s="56">
        <f>AVERAGE('+2% RoRE'!C18:G18)</f>
        <v>9.513878990015838E-2</v>
      </c>
      <c r="K18" s="57">
        <f>AVERAGE('-2% RoRE'!C18:G18)</f>
        <v>8.3196979697953116E-2</v>
      </c>
      <c r="L18" s="57">
        <f>AVERAGE('inc UM &amp; competable spend'!C18:G18)</f>
        <v>8.8321154100481691E-2</v>
      </c>
    </row>
    <row r="19" spans="2:12" x14ac:dyDescent="0.25">
      <c r="B19" s="13" t="s">
        <v>36</v>
      </c>
      <c r="C19" s="55">
        <f>AVERAGE(Base!C19:G19)</f>
        <v>0.10502465482451288</v>
      </c>
      <c r="D19" s="56">
        <f>AVERAGE('+1% inflation'!C19:G19)</f>
        <v>8.844847615456046E-2</v>
      </c>
      <c r="E19" s="57">
        <f>AVERAGE('-1% inflation'!C19:G19)</f>
        <v>0.11780234004796557</v>
      </c>
      <c r="F19" s="56">
        <f>AVERAGE('+0.5% inflation wedge'!C19:G19)</f>
        <v>0.11359446079345763</v>
      </c>
      <c r="G19" s="56">
        <f>AVERAGE('-0.5% inflation wedge'!C19:G19)</f>
        <v>9.1685443834630148E-2</v>
      </c>
      <c r="H19" s="56">
        <f>AVERAGE('10% totex overspend'!C19:G19)</f>
        <v>0.10547433739669902</v>
      </c>
      <c r="I19" s="55">
        <f>AVERAGE('10% totex underspend'!C19:G19)</f>
        <v>9.1172634580216044E-2</v>
      </c>
      <c r="J19" s="56">
        <f>AVERAGE('+2% RoRE'!C19:G19)</f>
        <v>0.11237316379666447</v>
      </c>
      <c r="K19" s="57">
        <f>AVERAGE('-2% RoRE'!C19:G19)</f>
        <v>9.1172634580216044E-2</v>
      </c>
      <c r="L19" s="57">
        <f>AVERAGE('inc UM &amp; competable spend'!C19:G19)</f>
        <v>0.1363714306502099</v>
      </c>
    </row>
    <row r="20" spans="2:12" x14ac:dyDescent="0.25">
      <c r="B20" s="13" t="s">
        <v>16</v>
      </c>
      <c r="C20" s="25">
        <f>AVERAGE(Base!C20:G20)</f>
        <v>3.4820000000000002</v>
      </c>
      <c r="D20" s="2">
        <f>AVERAGE('+1% inflation'!C20:G20)</f>
        <v>2.9200000000000004</v>
      </c>
      <c r="E20" s="7">
        <f>AVERAGE('-1% inflation'!C20:G20)</f>
        <v>3.9020000000000001</v>
      </c>
      <c r="F20" s="2">
        <f>AVERAGE('+0.5% inflation wedge'!C20:G20)</f>
        <v>3.81</v>
      </c>
      <c r="G20" s="2">
        <f>AVERAGE('-0.5% inflation wedge'!C20:G20)</f>
        <v>2.9820000000000002</v>
      </c>
      <c r="H20" s="2">
        <f>AVERAGE('10% totex overspend'!C20:G20)</f>
        <v>3.246</v>
      </c>
      <c r="I20" s="25">
        <f>AVERAGE('10% totex underspend'!C20:G20)</f>
        <v>2.93</v>
      </c>
      <c r="J20" s="2">
        <f>AVERAGE('+2% RoRE'!C20:G20)</f>
        <v>3.7920000000000003</v>
      </c>
      <c r="K20" s="7">
        <f>AVERAGE('-2% RoRE'!C20:G20)</f>
        <v>2.93</v>
      </c>
      <c r="L20" s="7">
        <f>AVERAGE('inc UM &amp; competable spend'!C20:G20)</f>
        <v>4.2780000000000005</v>
      </c>
    </row>
    <row r="21" spans="2:12" x14ac:dyDescent="0.25">
      <c r="B21" s="15" t="s">
        <v>17</v>
      </c>
      <c r="C21" s="28">
        <f>AVERAGE(Base!C21:G21)</f>
        <v>3.0174026868401642E-2</v>
      </c>
      <c r="D21" s="10">
        <f>AVERAGE('+1% inflation'!C21:G21)</f>
        <v>3.0289102325030737E-2</v>
      </c>
      <c r="E21" s="11">
        <f>AVERAGE('-1% inflation'!C21:G21)</f>
        <v>3.0183418598596207E-2</v>
      </c>
      <c r="F21" s="10">
        <f>AVERAGE('+0.5% inflation wedge'!C21:G21)</f>
        <v>2.9816256428892591E-2</v>
      </c>
      <c r="G21" s="10">
        <f>AVERAGE('-0.5% inflation wedge'!C21:G21)</f>
        <v>3.0736828058530681E-2</v>
      </c>
      <c r="H21" s="10">
        <f>AVERAGE('10% totex overspend'!C21:G21)</f>
        <v>3.2470987110030367E-2</v>
      </c>
      <c r="I21" s="28">
        <f>AVERAGE('10% totex underspend'!C21:G21)</f>
        <v>3.1226564981822712E-2</v>
      </c>
      <c r="J21" s="10">
        <f>AVERAGE('+2% RoRE'!C21:G21)</f>
        <v>2.9665314259445609E-2</v>
      </c>
      <c r="K21" s="11">
        <f>AVERAGE('-2% RoRE'!C21:G21)</f>
        <v>3.1226564981822712E-2</v>
      </c>
      <c r="L21" s="11">
        <f>AVERAGE('inc UM &amp; competable spend'!C21:G21)</f>
        <v>3.1979235880745839E-2</v>
      </c>
    </row>
  </sheetData>
  <pageMargins left="0.7" right="0.7" top="0.75" bottom="0.75" header="0.3" footer="0.3"/>
  <ignoredErrors>
    <ignoredError sqref="C20:C21 C4:C17 D20:G21 D4:G17 H20:K21 H4:K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showGridLines="0" workbookViewId="0"/>
  </sheetViews>
  <sheetFormatPr defaultRowHeight="14.25" x14ac:dyDescent="0.2"/>
  <cols>
    <col min="1" max="1" width="9.140625" style="58"/>
    <col min="2" max="2" width="45" style="1" customWidth="1"/>
    <col min="3" max="7" width="9.140625" style="1"/>
    <col min="8" max="13" width="9.5703125" style="1" bestFit="1" customWidth="1"/>
    <col min="14" max="16384" width="9.140625" style="1"/>
  </cols>
  <sheetData>
    <row r="2" spans="2:19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19" ht="15" x14ac:dyDescent="0.25">
      <c r="B3" s="12" t="s">
        <v>5</v>
      </c>
      <c r="C3" s="24"/>
      <c r="D3" s="5"/>
      <c r="E3" s="5"/>
      <c r="F3" s="5"/>
      <c r="G3" s="6"/>
    </row>
    <row r="4" spans="2:19" x14ac:dyDescent="0.2">
      <c r="B4" s="13" t="s">
        <v>8</v>
      </c>
      <c r="C4" s="37">
        <v>4.1554531013143929</v>
      </c>
      <c r="D4" s="38">
        <v>4.1631979943816049</v>
      </c>
      <c r="E4" s="38">
        <v>4.0248455704940191</v>
      </c>
      <c r="F4" s="38">
        <v>4.069431464196831</v>
      </c>
      <c r="G4" s="39">
        <v>4.0189216344820871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4"/>
    </row>
    <row r="5" spans="2:19" x14ac:dyDescent="0.2">
      <c r="B5" s="13" t="s">
        <v>9</v>
      </c>
      <c r="C5" s="37">
        <v>5.1098870298247849</v>
      </c>
      <c r="D5" s="38">
        <v>5.0424724766914464</v>
      </c>
      <c r="E5" s="38">
        <v>4.873795156012922</v>
      </c>
      <c r="F5" s="38">
        <v>4.9806342947590201</v>
      </c>
      <c r="G5" s="39">
        <v>4.9521662896018208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4"/>
    </row>
    <row r="6" spans="2:19" x14ac:dyDescent="0.2">
      <c r="B6" s="13" t="s">
        <v>21</v>
      </c>
      <c r="C6" s="37">
        <v>1.5214822029107478</v>
      </c>
      <c r="D6" s="38">
        <v>1.7016704496388695</v>
      </c>
      <c r="E6" s="38">
        <v>1.569454646131667</v>
      </c>
      <c r="F6" s="38">
        <v>1.6119141681155047</v>
      </c>
      <c r="G6" s="39">
        <v>1.622032889685221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4"/>
    </row>
    <row r="7" spans="2:19" x14ac:dyDescent="0.2">
      <c r="B7" s="13" t="s">
        <v>34</v>
      </c>
      <c r="C7" s="37">
        <v>2.1674162650733875</v>
      </c>
      <c r="D7" s="38">
        <v>2.3015060317375902</v>
      </c>
      <c r="E7" s="38">
        <v>2.2052075133376849</v>
      </c>
      <c r="F7" s="38">
        <v>2.2506821149645799</v>
      </c>
      <c r="G7" s="39">
        <v>2.2525479797700818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4"/>
    </row>
    <row r="8" spans="2:19" ht="15" x14ac:dyDescent="0.25">
      <c r="B8" s="14" t="s">
        <v>6</v>
      </c>
      <c r="C8" s="46"/>
      <c r="D8" s="47"/>
      <c r="E8" s="47"/>
      <c r="F8" s="47"/>
      <c r="G8" s="48"/>
      <c r="N8" s="70"/>
      <c r="O8" s="70"/>
      <c r="P8" s="70"/>
      <c r="Q8" s="70"/>
      <c r="R8" s="70"/>
    </row>
    <row r="9" spans="2:19" x14ac:dyDescent="0.2">
      <c r="B9" s="13" t="s">
        <v>10</v>
      </c>
      <c r="C9" s="61">
        <v>0.10921864361928099</v>
      </c>
      <c r="D9" s="62">
        <v>0.11139366315325232</v>
      </c>
      <c r="E9" s="62">
        <v>0.10592058354062762</v>
      </c>
      <c r="F9" s="62">
        <v>0.10562973125168021</v>
      </c>
      <c r="G9" s="63">
        <v>0.10380467325178659</v>
      </c>
      <c r="H9" s="66"/>
      <c r="I9" s="66"/>
      <c r="J9" s="66"/>
      <c r="K9" s="66"/>
      <c r="L9" s="66"/>
      <c r="N9" s="69"/>
      <c r="O9" s="69"/>
      <c r="P9" s="69"/>
      <c r="Q9" s="69"/>
      <c r="R9" s="69"/>
    </row>
    <row r="10" spans="2:19" x14ac:dyDescent="0.2">
      <c r="B10" s="13" t="s">
        <v>11</v>
      </c>
      <c r="C10" s="61">
        <v>8.9225094223257459E-2</v>
      </c>
      <c r="D10" s="62">
        <v>9.1484087852179527E-2</v>
      </c>
      <c r="E10" s="62">
        <v>8.6062950115551082E-2</v>
      </c>
      <c r="F10" s="62">
        <v>8.5722524438858139E-2</v>
      </c>
      <c r="G10" s="63">
        <v>8.3854346845986444E-2</v>
      </c>
      <c r="H10" s="66"/>
      <c r="I10" s="66"/>
      <c r="J10" s="66"/>
      <c r="K10" s="66"/>
      <c r="L10" s="66"/>
      <c r="N10" s="69"/>
      <c r="O10" s="69"/>
      <c r="P10" s="69"/>
      <c r="Q10" s="69"/>
      <c r="R10" s="69"/>
    </row>
    <row r="11" spans="2:19" ht="15" x14ac:dyDescent="0.25">
      <c r="B11" s="14" t="s">
        <v>7</v>
      </c>
      <c r="C11" s="49"/>
      <c r="D11" s="50"/>
      <c r="E11" s="50"/>
      <c r="F11" s="50"/>
      <c r="G11" s="51"/>
      <c r="N11" s="70"/>
      <c r="O11" s="70"/>
      <c r="P11" s="70"/>
      <c r="Q11" s="70"/>
      <c r="R11" s="70"/>
    </row>
    <row r="12" spans="2:19" x14ac:dyDescent="0.2">
      <c r="B12" s="13" t="s">
        <v>12</v>
      </c>
      <c r="C12" s="40">
        <v>0.6001935805548696</v>
      </c>
      <c r="D12" s="41">
        <v>0.60272506161160611</v>
      </c>
      <c r="E12" s="41">
        <v>0.60430161757574796</v>
      </c>
      <c r="F12" s="41">
        <v>0.60279677168325296</v>
      </c>
      <c r="G12" s="42">
        <v>0.60149391824041787</v>
      </c>
      <c r="H12" s="66"/>
      <c r="I12" s="66"/>
      <c r="J12" s="66"/>
      <c r="K12" s="66"/>
      <c r="L12" s="66"/>
      <c r="N12" s="69"/>
      <c r="O12" s="69"/>
      <c r="P12" s="69"/>
      <c r="Q12" s="69"/>
      <c r="R12" s="69"/>
    </row>
    <row r="13" spans="2:19" ht="15" x14ac:dyDescent="0.25">
      <c r="B13" s="14" t="s">
        <v>13</v>
      </c>
      <c r="C13" s="46"/>
      <c r="D13" s="47"/>
      <c r="E13" s="47"/>
      <c r="F13" s="47"/>
      <c r="G13" s="48"/>
      <c r="N13" s="70"/>
      <c r="O13" s="70"/>
      <c r="P13" s="70"/>
      <c r="Q13" s="70"/>
      <c r="R13" s="70"/>
    </row>
    <row r="14" spans="2:19" x14ac:dyDescent="0.2">
      <c r="B14" s="13" t="s">
        <v>13</v>
      </c>
      <c r="C14" s="37">
        <v>0.67970954377973392</v>
      </c>
      <c r="D14" s="38">
        <v>0.67867784744516757</v>
      </c>
      <c r="E14" s="38">
        <v>0.72838096605117508</v>
      </c>
      <c r="F14" s="38">
        <v>0.80196021386715421</v>
      </c>
      <c r="G14" s="39">
        <v>0.79599911296753789</v>
      </c>
      <c r="H14" s="65"/>
      <c r="I14" s="65"/>
      <c r="J14" s="65"/>
      <c r="K14" s="65"/>
      <c r="L14" s="65"/>
      <c r="N14" s="68"/>
      <c r="O14" s="68"/>
      <c r="P14" s="68"/>
      <c r="Q14" s="68"/>
      <c r="R14" s="68"/>
    </row>
    <row r="15" spans="2:19" ht="15" x14ac:dyDescent="0.25">
      <c r="B15" s="14" t="s">
        <v>14</v>
      </c>
      <c r="C15" s="46"/>
      <c r="D15" s="47"/>
      <c r="E15" s="47"/>
      <c r="F15" s="47"/>
      <c r="G15" s="48"/>
      <c r="H15" s="65"/>
      <c r="I15" s="65"/>
      <c r="J15" s="65"/>
      <c r="K15" s="65"/>
      <c r="L15" s="65"/>
      <c r="N15" s="68"/>
      <c r="O15" s="68"/>
      <c r="P15" s="68"/>
      <c r="Q15" s="68"/>
      <c r="R15" s="68"/>
    </row>
    <row r="16" spans="2:19" x14ac:dyDescent="0.2">
      <c r="B16" s="13" t="s">
        <v>18</v>
      </c>
      <c r="C16" s="37">
        <v>6.5136800161268438</v>
      </c>
      <c r="D16" s="38">
        <v>6.3674453039778465</v>
      </c>
      <c r="E16" s="38">
        <v>6.6909018199736749</v>
      </c>
      <c r="F16" s="38">
        <v>6.7527194885325423</v>
      </c>
      <c r="G16" s="39">
        <v>6.8628513262492499</v>
      </c>
      <c r="H16" s="65"/>
      <c r="I16" s="65"/>
      <c r="J16" s="65"/>
      <c r="K16" s="65"/>
      <c r="L16" s="65"/>
      <c r="N16" s="68"/>
      <c r="O16" s="68"/>
      <c r="P16" s="68"/>
      <c r="Q16" s="68"/>
      <c r="R16" s="68"/>
    </row>
    <row r="17" spans="2:18" x14ac:dyDescent="0.2">
      <c r="B17" s="13" t="s">
        <v>15</v>
      </c>
      <c r="C17" s="37">
        <v>4.3389519132334273</v>
      </c>
      <c r="D17" s="38">
        <v>4.1969823422729178</v>
      </c>
      <c r="E17" s="38">
        <v>4.381221148710889</v>
      </c>
      <c r="F17" s="38">
        <v>4.4495957954000716</v>
      </c>
      <c r="G17" s="39">
        <v>4.5468256765133281</v>
      </c>
      <c r="H17" s="65"/>
      <c r="I17" s="65"/>
      <c r="J17" s="65"/>
      <c r="K17" s="65"/>
      <c r="L17" s="65"/>
      <c r="N17" s="68"/>
      <c r="O17" s="68"/>
      <c r="P17" s="68"/>
      <c r="Q17" s="68"/>
      <c r="R17" s="68"/>
    </row>
    <row r="18" spans="2:18" x14ac:dyDescent="0.2">
      <c r="B18" s="13" t="s">
        <v>35</v>
      </c>
      <c r="C18" s="52">
        <v>9.2143546976345941E-2</v>
      </c>
      <c r="D18" s="53">
        <v>9.4657281348781111E-2</v>
      </c>
      <c r="E18" s="53">
        <v>9.0316915990575036E-2</v>
      </c>
      <c r="F18" s="53">
        <v>8.9267260798693238E-2</v>
      </c>
      <c r="G18" s="54">
        <v>8.7644900005309015E-2</v>
      </c>
      <c r="H18" s="69"/>
      <c r="I18" s="69"/>
      <c r="J18" s="69"/>
      <c r="K18" s="69"/>
      <c r="L18" s="69"/>
      <c r="N18" s="69"/>
      <c r="O18" s="69"/>
      <c r="P18" s="69"/>
      <c r="Q18" s="69"/>
      <c r="R18" s="69"/>
    </row>
    <row r="19" spans="2:18" x14ac:dyDescent="0.2">
      <c r="B19" s="13" t="s">
        <v>36</v>
      </c>
      <c r="C19" s="52">
        <v>9.9029888635953148E-2</v>
      </c>
      <c r="D19" s="53">
        <v>0.10848273116552916</v>
      </c>
      <c r="E19" s="53">
        <v>0.10424413954391444</v>
      </c>
      <c r="F19" s="53">
        <v>0.10709937126060941</v>
      </c>
      <c r="G19" s="54">
        <v>0.10626714351655826</v>
      </c>
      <c r="H19" s="69"/>
      <c r="I19" s="69"/>
      <c r="J19" s="69"/>
      <c r="K19" s="69"/>
      <c r="L19" s="69"/>
      <c r="N19" s="69"/>
      <c r="O19" s="69"/>
      <c r="P19" s="69"/>
      <c r="Q19" s="69"/>
      <c r="R19" s="69"/>
    </row>
    <row r="20" spans="2:18" x14ac:dyDescent="0.2">
      <c r="B20" s="13" t="s">
        <v>16</v>
      </c>
      <c r="C20" s="37">
        <v>3.3</v>
      </c>
      <c r="D20" s="38">
        <v>3.59</v>
      </c>
      <c r="E20" s="38">
        <v>3.44</v>
      </c>
      <c r="F20" s="38">
        <v>3.55</v>
      </c>
      <c r="G20" s="39">
        <v>3.53</v>
      </c>
      <c r="H20" s="70"/>
      <c r="I20" s="70"/>
      <c r="J20" s="70"/>
      <c r="K20" s="70"/>
      <c r="L20" s="70"/>
      <c r="N20" s="68"/>
      <c r="O20" s="68"/>
      <c r="P20" s="68"/>
      <c r="Q20" s="68"/>
      <c r="R20" s="68"/>
    </row>
    <row r="21" spans="2:18" x14ac:dyDescent="0.2">
      <c r="B21" s="15" t="s">
        <v>17</v>
      </c>
      <c r="C21" s="43">
        <v>3.0014525571285613E-2</v>
      </c>
      <c r="D21" s="44">
        <v>3.0205781539303291E-2</v>
      </c>
      <c r="E21" s="44">
        <v>3.0326128518600004E-2</v>
      </c>
      <c r="F21" s="44">
        <v>3.0211234815117567E-2</v>
      </c>
      <c r="G21" s="45">
        <v>3.0112463897701749E-2</v>
      </c>
      <c r="H21" s="71"/>
      <c r="I21" s="71"/>
      <c r="J21" s="71"/>
      <c r="K21" s="71"/>
      <c r="L21" s="71"/>
      <c r="N21" s="69"/>
      <c r="O21" s="69"/>
      <c r="P21" s="69"/>
      <c r="Q21" s="69"/>
      <c r="R21" s="69"/>
    </row>
    <row r="22" spans="2:18" x14ac:dyDescent="0.2">
      <c r="N22" s="67"/>
      <c r="O22" s="67"/>
      <c r="P22" s="67"/>
      <c r="Q22" s="67"/>
      <c r="R22" s="6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3.1994605987244862</v>
      </c>
      <c r="D4" s="38">
        <v>3.2309463405501924</v>
      </c>
      <c r="E4" s="38">
        <v>3.1114088727217184</v>
      </c>
      <c r="F4" s="38">
        <v>3.1270216401786519</v>
      </c>
      <c r="G4" s="39">
        <v>3.085057448586821</v>
      </c>
    </row>
    <row r="5" spans="2:7" x14ac:dyDescent="0.2">
      <c r="B5" s="13" t="s">
        <v>9</v>
      </c>
      <c r="C5" s="37">
        <v>4.1237837693980959</v>
      </c>
      <c r="D5" s="38">
        <v>4.0921127380496083</v>
      </c>
      <c r="E5" s="38">
        <v>3.936872022133711</v>
      </c>
      <c r="F5" s="38">
        <v>4.0044174678369426</v>
      </c>
      <c r="G5" s="39">
        <v>3.9842235092525407</v>
      </c>
    </row>
    <row r="6" spans="2:7" x14ac:dyDescent="0.2">
      <c r="B6" s="13" t="s">
        <v>21</v>
      </c>
      <c r="C6" s="37">
        <v>1.2085200493970212</v>
      </c>
      <c r="D6" s="38">
        <v>1.3564278433860553</v>
      </c>
      <c r="E6" s="38">
        <v>1.2424518857080529</v>
      </c>
      <c r="F6" s="38">
        <v>1.2698737914167355</v>
      </c>
      <c r="G6" s="39">
        <v>1.2786727931600119</v>
      </c>
    </row>
    <row r="7" spans="2:7" x14ac:dyDescent="0.2">
      <c r="B7" s="13" t="s">
        <v>34</v>
      </c>
      <c r="C7" s="37">
        <v>2.0494135646225229</v>
      </c>
      <c r="D7" s="38">
        <v>2.1477690656088115</v>
      </c>
      <c r="E7" s="38">
        <v>2.070042676689956</v>
      </c>
      <c r="F7" s="38">
        <v>2.1025813262076687</v>
      </c>
      <c r="G7" s="39">
        <v>2.1031176801649472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9.8144341658779791E-2</v>
      </c>
      <c r="D9" s="62">
        <v>0.10015673108618854</v>
      </c>
      <c r="E9" s="62">
        <v>9.4503211751175598E-2</v>
      </c>
      <c r="F9" s="62">
        <v>9.403398055295567E-2</v>
      </c>
      <c r="G9" s="63">
        <v>9.2102846441181385E-2</v>
      </c>
    </row>
    <row r="10" spans="2:7" x14ac:dyDescent="0.2">
      <c r="B10" s="13" t="s">
        <v>11</v>
      </c>
      <c r="C10" s="61">
        <v>7.8166243560465726E-2</v>
      </c>
      <c r="D10" s="62">
        <v>8.0280553804214033E-2</v>
      </c>
      <c r="E10" s="62">
        <v>7.4695745805193295E-2</v>
      </c>
      <c r="F10" s="62">
        <v>7.4193262071322458E-2</v>
      </c>
      <c r="G10" s="63">
        <v>7.2235527755456178E-2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0.60065777737935289</v>
      </c>
      <c r="D12" s="41">
        <v>0.60373782291037792</v>
      </c>
      <c r="E12" s="41">
        <v>0.60583216615016067</v>
      </c>
      <c r="F12" s="41">
        <v>0.60481680696737572</v>
      </c>
      <c r="G12" s="42">
        <v>0.60400702227734826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0.62676270508695631</v>
      </c>
      <c r="D14" s="38">
        <v>0.62483099338687587</v>
      </c>
      <c r="E14" s="38">
        <v>0.66619035508229785</v>
      </c>
      <c r="F14" s="38">
        <v>0.73348013593622641</v>
      </c>
      <c r="G14" s="39">
        <v>0.72738913527432503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6.6522736082932585</v>
      </c>
      <c r="D16" s="38">
        <v>6.5171633357732333</v>
      </c>
      <c r="E16" s="38">
        <v>6.8585592604277794</v>
      </c>
      <c r="F16" s="38">
        <v>6.9263832226330999</v>
      </c>
      <c r="G16" s="39">
        <v>7.0445419584848956</v>
      </c>
    </row>
    <row r="17" spans="2:7" x14ac:dyDescent="0.2">
      <c r="B17" s="13" t="s">
        <v>15</v>
      </c>
      <c r="C17" s="37">
        <v>4.4227076186491043</v>
      </c>
      <c r="D17" s="38">
        <v>4.2775278173445273</v>
      </c>
      <c r="E17" s="38">
        <v>4.4623306553576212</v>
      </c>
      <c r="F17" s="38">
        <v>4.5256517453811309</v>
      </c>
      <c r="G17" s="39">
        <v>4.6184713818636194</v>
      </c>
    </row>
    <row r="18" spans="2:7" x14ac:dyDescent="0.2">
      <c r="B18" s="13" t="s">
        <v>35</v>
      </c>
      <c r="C18" s="52">
        <v>9.0293606779872179E-2</v>
      </c>
      <c r="D18" s="53">
        <v>9.2638129782080553E-2</v>
      </c>
      <c r="E18" s="53">
        <v>8.8332278419706173E-2</v>
      </c>
      <c r="F18" s="53">
        <v>8.7320725337725613E-2</v>
      </c>
      <c r="G18" s="54">
        <v>8.5741134886682543E-2</v>
      </c>
    </row>
    <row r="19" spans="2:7" x14ac:dyDescent="0.2">
      <c r="B19" s="13" t="s">
        <v>36</v>
      </c>
      <c r="C19" s="52">
        <v>8.26149018829163E-2</v>
      </c>
      <c r="D19" s="53">
        <v>9.1924303490516987E-2</v>
      </c>
      <c r="E19" s="53">
        <v>8.7511815900912435E-2</v>
      </c>
      <c r="F19" s="53">
        <v>9.0439794803332849E-2</v>
      </c>
      <c r="G19" s="54">
        <v>8.9751564695123728E-2</v>
      </c>
    </row>
    <row r="20" spans="2:7" x14ac:dyDescent="0.2">
      <c r="B20" s="13" t="s">
        <v>16</v>
      </c>
      <c r="C20" s="37">
        <v>2.75</v>
      </c>
      <c r="D20" s="38">
        <v>3.04</v>
      </c>
      <c r="E20" s="38">
        <v>2.87</v>
      </c>
      <c r="F20" s="38">
        <v>2.98</v>
      </c>
      <c r="G20" s="39">
        <v>2.96</v>
      </c>
    </row>
    <row r="21" spans="2:7" x14ac:dyDescent="0.2">
      <c r="B21" s="15" t="s">
        <v>17</v>
      </c>
      <c r="C21" s="43">
        <v>3.0049414562905705E-2</v>
      </c>
      <c r="D21" s="44">
        <v>3.0282981050916639E-2</v>
      </c>
      <c r="E21" s="44">
        <v>3.0443884481379257E-2</v>
      </c>
      <c r="F21" s="44">
        <v>3.0365663853040795E-2</v>
      </c>
      <c r="G21" s="45">
        <v>3.0303567676911291E-2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5.5755428524993533</v>
      </c>
      <c r="D4" s="38">
        <v>5.6117007996619366</v>
      </c>
      <c r="E4" s="38">
        <v>5.4467048528865369</v>
      </c>
      <c r="F4" s="38">
        <v>5.552569001301638</v>
      </c>
      <c r="G4" s="39">
        <v>5.482886871820245</v>
      </c>
    </row>
    <row r="5" spans="2:7" x14ac:dyDescent="0.2">
      <c r="B5" s="13" t="s">
        <v>9</v>
      </c>
      <c r="C5" s="37">
        <v>6.4829964459234466</v>
      </c>
      <c r="D5" s="38">
        <v>6.456580049957874</v>
      </c>
      <c r="E5" s="38">
        <v>6.269770060247061</v>
      </c>
      <c r="F5" s="38">
        <v>6.4493452392975428</v>
      </c>
      <c r="G5" s="39">
        <v>6.3996154312786731</v>
      </c>
    </row>
    <row r="6" spans="2:7" x14ac:dyDescent="0.2">
      <c r="B6" s="13" t="s">
        <v>21</v>
      </c>
      <c r="C6" s="37">
        <v>1.9131845130123331</v>
      </c>
      <c r="D6" s="38">
        <v>2.1526146727343725</v>
      </c>
      <c r="E6" s="38">
        <v>1.9919029408899127</v>
      </c>
      <c r="F6" s="38">
        <v>2.0593448642556678</v>
      </c>
      <c r="G6" s="39">
        <v>2.0684561979905598</v>
      </c>
    </row>
    <row r="7" spans="2:7" x14ac:dyDescent="0.2">
      <c r="B7" s="13" t="s">
        <v>34</v>
      </c>
      <c r="C7" s="37">
        <v>2.3444356226607908</v>
      </c>
      <c r="D7" s="38">
        <v>2.5457472147493858</v>
      </c>
      <c r="E7" s="38">
        <v>2.4175573988416965</v>
      </c>
      <c r="F7" s="38">
        <v>2.4845322103152223</v>
      </c>
      <c r="G7" s="39">
        <v>2.4855417328254794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0.11759609399892729</v>
      </c>
      <c r="D9" s="62">
        <v>0.11974305037160182</v>
      </c>
      <c r="E9" s="62">
        <v>0.11431415848766795</v>
      </c>
      <c r="F9" s="62">
        <v>0.11405314823951621</v>
      </c>
      <c r="G9" s="63">
        <v>0.11220628629816598</v>
      </c>
    </row>
    <row r="10" spans="2:7" x14ac:dyDescent="0.2">
      <c r="B10" s="13" t="s">
        <v>11</v>
      </c>
      <c r="C10" s="61">
        <v>9.7601789403426759E-2</v>
      </c>
      <c r="D10" s="62">
        <v>9.9834320777707292E-2</v>
      </c>
      <c r="E10" s="62">
        <v>9.4459847248479875E-2</v>
      </c>
      <c r="F10" s="62">
        <v>9.4152752383139998E-2</v>
      </c>
      <c r="G10" s="63">
        <v>9.2266157536334409E-2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0.60017091080529306</v>
      </c>
      <c r="D12" s="41">
        <v>0.60275066489828066</v>
      </c>
      <c r="E12" s="41">
        <v>0.60440273426935198</v>
      </c>
      <c r="F12" s="41">
        <v>0.60300308027064309</v>
      </c>
      <c r="G12" s="42">
        <v>0.60180153013704762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0.71881528562662278</v>
      </c>
      <c r="D14" s="38">
        <v>0.71768935253582478</v>
      </c>
      <c r="E14" s="38">
        <v>0.77333908171207077</v>
      </c>
      <c r="F14" s="38">
        <v>0.85121214083342767</v>
      </c>
      <c r="G14" s="39">
        <v>0.84504904095192179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6.468207543369477</v>
      </c>
      <c r="D16" s="38">
        <v>6.3425343615630192</v>
      </c>
      <c r="E16" s="38">
        <v>6.6673119809185897</v>
      </c>
      <c r="F16" s="38">
        <v>6.7328803493901823</v>
      </c>
      <c r="G16" s="39">
        <v>6.8465306044325116</v>
      </c>
    </row>
    <row r="17" spans="2:7" x14ac:dyDescent="0.2">
      <c r="B17" s="13" t="s">
        <v>15</v>
      </c>
      <c r="C17" s="37">
        <v>4.309068440717474</v>
      </c>
      <c r="D17" s="38">
        <v>4.1801157671321949</v>
      </c>
      <c r="E17" s="38">
        <v>4.3639286189085178</v>
      </c>
      <c r="F17" s="38">
        <v>4.4327016678165858</v>
      </c>
      <c r="G17" s="39">
        <v>4.5301945475845642</v>
      </c>
    </row>
    <row r="18" spans="2:7" x14ac:dyDescent="0.2">
      <c r="B18" s="13" t="s">
        <v>35</v>
      </c>
      <c r="C18" s="52">
        <v>9.2787825186674E-2</v>
      </c>
      <c r="D18" s="53">
        <v>9.5033094113145977E-2</v>
      </c>
      <c r="E18" s="53">
        <v>9.0651635321567822E-2</v>
      </c>
      <c r="F18" s="53">
        <v>8.9560938109535679E-2</v>
      </c>
      <c r="G18" s="54">
        <v>8.7898757035780331E-2</v>
      </c>
    </row>
    <row r="19" spans="2:7" x14ac:dyDescent="0.2">
      <c r="B19" s="13" t="s">
        <v>36</v>
      </c>
      <c r="C19" s="52">
        <v>0.11159320936036497</v>
      </c>
      <c r="D19" s="53">
        <v>0.12116551703959488</v>
      </c>
      <c r="E19" s="53">
        <v>0.11712175840406354</v>
      </c>
      <c r="F19" s="53">
        <v>0.12000434350623267</v>
      </c>
      <c r="G19" s="54">
        <v>0.11912687192957182</v>
      </c>
    </row>
    <row r="20" spans="2:7" x14ac:dyDescent="0.2">
      <c r="B20" s="13" t="s">
        <v>16</v>
      </c>
      <c r="C20" s="37">
        <v>3.72</v>
      </c>
      <c r="D20" s="38">
        <v>4.01</v>
      </c>
      <c r="E20" s="38">
        <v>3.86</v>
      </c>
      <c r="F20" s="38">
        <v>3.97</v>
      </c>
      <c r="G20" s="39">
        <v>3.95</v>
      </c>
    </row>
    <row r="21" spans="2:7" x14ac:dyDescent="0.2">
      <c r="B21" s="15" t="s">
        <v>17</v>
      </c>
      <c r="C21" s="43">
        <v>3.0012823789707564E-2</v>
      </c>
      <c r="D21" s="44">
        <v>3.020772834503874E-2</v>
      </c>
      <c r="E21" s="44">
        <v>3.0333880032857682E-2</v>
      </c>
      <c r="F21" s="44">
        <v>3.0226934778689752E-2</v>
      </c>
      <c r="G21" s="45">
        <v>3.0135726046687291E-2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4.3333741768413629</v>
      </c>
      <c r="D4" s="38">
        <v>4.3518474709129054</v>
      </c>
      <c r="E4" s="38">
        <v>4.2258491861432645</v>
      </c>
      <c r="F4" s="38">
        <v>4.2860075943167306</v>
      </c>
      <c r="G4" s="39">
        <v>4.246758537725305</v>
      </c>
    </row>
    <row r="5" spans="2:7" x14ac:dyDescent="0.2">
      <c r="B5" s="13" t="s">
        <v>9</v>
      </c>
      <c r="C5" s="37">
        <v>5.099838743673601</v>
      </c>
      <c r="D5" s="38">
        <v>5.0574654169265525</v>
      </c>
      <c r="E5" s="38">
        <v>4.9101946848755382</v>
      </c>
      <c r="F5" s="38">
        <v>5.0210252546992091</v>
      </c>
      <c r="G5" s="39">
        <v>5.0008414165831319</v>
      </c>
    </row>
    <row r="6" spans="2:7" x14ac:dyDescent="0.2">
      <c r="B6" s="13" t="s">
        <v>21</v>
      </c>
      <c r="C6" s="37">
        <v>1.6694841728588983</v>
      </c>
      <c r="D6" s="38">
        <v>1.8473614838902914</v>
      </c>
      <c r="E6" s="38">
        <v>1.7266059238120421</v>
      </c>
      <c r="F6" s="38">
        <v>1.7748469069831334</v>
      </c>
      <c r="G6" s="39">
        <v>1.7882724246208874</v>
      </c>
    </row>
    <row r="7" spans="2:7" x14ac:dyDescent="0.2">
      <c r="B7" s="13" t="s">
        <v>34</v>
      </c>
      <c r="C7" s="37">
        <v>2.1689706670477906</v>
      </c>
      <c r="D7" s="38">
        <v>2.3108378508175536</v>
      </c>
      <c r="E7" s="38">
        <v>2.2192178233755793</v>
      </c>
      <c r="F7" s="38">
        <v>2.2700752745252859</v>
      </c>
      <c r="G7" s="39">
        <v>2.2777483021121174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0.11581840849030269</v>
      </c>
      <c r="D9" s="62">
        <v>0.11849284237816318</v>
      </c>
      <c r="E9" s="62">
        <v>0.11339576054305214</v>
      </c>
      <c r="F9" s="62">
        <v>0.11352523959816553</v>
      </c>
      <c r="G9" s="63">
        <v>0.11207895666060308</v>
      </c>
    </row>
    <row r="10" spans="2:7" x14ac:dyDescent="0.2">
      <c r="B10" s="13" t="s">
        <v>11</v>
      </c>
      <c r="C10" s="61">
        <v>9.5771444154744173E-2</v>
      </c>
      <c r="D10" s="62">
        <v>9.8477578314422332E-2</v>
      </c>
      <c r="E10" s="62">
        <v>9.3380161577885007E-2</v>
      </c>
      <c r="F10" s="62">
        <v>9.3405384423984036E-2</v>
      </c>
      <c r="G10" s="63">
        <v>9.1860405682933924E-2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0.59859437065565546</v>
      </c>
      <c r="D12" s="41">
        <v>0.59954242730871132</v>
      </c>
      <c r="E12" s="41">
        <v>0.59953239575210482</v>
      </c>
      <c r="F12" s="41">
        <v>0.59642576430663485</v>
      </c>
      <c r="G12" s="42">
        <v>0.5935143430037928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0.71546827141605884</v>
      </c>
      <c r="D14" s="38">
        <v>0.71509907040470544</v>
      </c>
      <c r="E14" s="38">
        <v>0.77059498388240932</v>
      </c>
      <c r="F14" s="38">
        <v>0.84905468783391969</v>
      </c>
      <c r="G14" s="39">
        <v>0.84396880277505126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6.190851098389559</v>
      </c>
      <c r="D16" s="38">
        <v>6.0391022171224833</v>
      </c>
      <c r="E16" s="38">
        <v>6.3142804820502816</v>
      </c>
      <c r="F16" s="38">
        <v>6.3519073697664306</v>
      </c>
      <c r="G16" s="39">
        <v>6.4332483680392309</v>
      </c>
    </row>
    <row r="17" spans="2:7" x14ac:dyDescent="0.2">
      <c r="B17" s="13" t="s">
        <v>15</v>
      </c>
      <c r="C17" s="37">
        <v>4.1514631662911539</v>
      </c>
      <c r="D17" s="38">
        <v>4.0337499148466183</v>
      </c>
      <c r="E17" s="38">
        <v>4.2177283414747713</v>
      </c>
      <c r="F17" s="38">
        <v>4.298047326859959</v>
      </c>
      <c r="G17" s="39">
        <v>4.4059983053947755</v>
      </c>
    </row>
    <row r="18" spans="2:7" x14ac:dyDescent="0.2">
      <c r="B18" s="13" t="s">
        <v>35</v>
      </c>
      <c r="C18" s="52">
        <v>9.669015796735432E-2</v>
      </c>
      <c r="D18" s="53">
        <v>9.9276747727310669E-2</v>
      </c>
      <c r="E18" s="53">
        <v>9.4948648140735323E-2</v>
      </c>
      <c r="F18" s="53">
        <v>9.3897113038121399E-2</v>
      </c>
      <c r="G18" s="54">
        <v>9.2257333939166436E-2</v>
      </c>
    </row>
    <row r="19" spans="2:7" x14ac:dyDescent="0.2">
      <c r="B19" s="13" t="s">
        <v>36</v>
      </c>
      <c r="C19" s="52">
        <v>0.10804209155665979</v>
      </c>
      <c r="D19" s="53">
        <v>0.11736375435494083</v>
      </c>
      <c r="E19" s="53">
        <v>0.11293220458621475</v>
      </c>
      <c r="F19" s="53">
        <v>0.11540957945081465</v>
      </c>
      <c r="G19" s="54">
        <v>0.11422467401865816</v>
      </c>
    </row>
    <row r="20" spans="2:7" x14ac:dyDescent="0.2">
      <c r="B20" s="13" t="s">
        <v>16</v>
      </c>
      <c r="C20" s="37">
        <v>3.61</v>
      </c>
      <c r="D20" s="38">
        <v>3.92</v>
      </c>
      <c r="E20" s="38">
        <v>3.77</v>
      </c>
      <c r="F20" s="38">
        <v>3.88</v>
      </c>
      <c r="G20" s="39">
        <v>3.87</v>
      </c>
    </row>
    <row r="21" spans="2:7" x14ac:dyDescent="0.2">
      <c r="B21" s="15" t="s">
        <v>17</v>
      </c>
      <c r="C21" s="43">
        <v>2.9894946963252088E-2</v>
      </c>
      <c r="D21" s="44">
        <v>2.9965721260690852E-2</v>
      </c>
      <c r="E21" s="44">
        <v>2.9964970631112097E-2</v>
      </c>
      <c r="F21" s="44">
        <v>2.973430645140979E-2</v>
      </c>
      <c r="G21" s="45">
        <v>2.9521336837998121E-2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3.8736680815898037</v>
      </c>
      <c r="D4" s="38">
        <v>3.8793755665081395</v>
      </c>
      <c r="E4" s="38">
        <v>3.724853693435235</v>
      </c>
      <c r="F4" s="38">
        <v>3.7486911383299883</v>
      </c>
      <c r="G4" s="39">
        <v>3.6842344351177783</v>
      </c>
    </row>
    <row r="5" spans="2:7" x14ac:dyDescent="0.2">
      <c r="B5" s="13" t="s">
        <v>9</v>
      </c>
      <c r="C5" s="37">
        <v>5.1244293897329181</v>
      </c>
      <c r="D5" s="38">
        <v>5.0160401451969596</v>
      </c>
      <c r="E5" s="38">
        <v>4.8146995087590891</v>
      </c>
      <c r="F5" s="38">
        <v>4.9177903762017579</v>
      </c>
      <c r="G5" s="39">
        <v>4.8789682297799724</v>
      </c>
    </row>
    <row r="6" spans="2:7" x14ac:dyDescent="0.2">
      <c r="B6" s="13" t="s">
        <v>21</v>
      </c>
      <c r="C6" s="37">
        <v>1.2593903496310588</v>
      </c>
      <c r="D6" s="38">
        <v>1.4599050784994276</v>
      </c>
      <c r="E6" s="38">
        <v>1.3112376912860961</v>
      </c>
      <c r="F6" s="38">
        <v>1.3450940921896541</v>
      </c>
      <c r="G6" s="39">
        <v>1.3514148997685822</v>
      </c>
    </row>
    <row r="7" spans="2:7" x14ac:dyDescent="0.2">
      <c r="B7" s="13" t="s">
        <v>34</v>
      </c>
      <c r="C7" s="37">
        <v>2.1623549686417558</v>
      </c>
      <c r="D7" s="38">
        <v>2.2846270798462101</v>
      </c>
      <c r="E7" s="38">
        <v>2.1816648116645272</v>
      </c>
      <c r="F7" s="38">
        <v>2.2194390507207089</v>
      </c>
      <c r="G7" s="39">
        <v>2.2132196944587523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9.8928285674534364E-2</v>
      </c>
      <c r="D9" s="62">
        <v>0.10087184402070452</v>
      </c>
      <c r="E9" s="62">
        <v>9.4922246308141542E-2</v>
      </c>
      <c r="F9" s="62">
        <v>9.4101611424424664E-2</v>
      </c>
      <c r="G9" s="63">
        <v>9.18183443298147E-2</v>
      </c>
    </row>
    <row r="10" spans="2:7" x14ac:dyDescent="0.2">
      <c r="B10" s="13" t="s">
        <v>11</v>
      </c>
      <c r="C10" s="61">
        <v>7.9018756573181498E-2</v>
      </c>
      <c r="D10" s="62">
        <v>8.1122879376603341E-2</v>
      </c>
      <c r="E10" s="62">
        <v>7.5300130870030277E-2</v>
      </c>
      <c r="F10" s="62">
        <v>7.450662611973484E-2</v>
      </c>
      <c r="G10" s="63">
        <v>7.2256452216492725E-2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0.60272646022474718</v>
      </c>
      <c r="D12" s="41">
        <v>0.60762679037881984</v>
      </c>
      <c r="E12" s="41">
        <v>0.61155485695965628</v>
      </c>
      <c r="F12" s="41">
        <v>0.61240158200720596</v>
      </c>
      <c r="G12" s="42">
        <v>0.61343759235988193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0.6235950799192671</v>
      </c>
      <c r="D14" s="38">
        <v>0.62418198903113375</v>
      </c>
      <c r="E14" s="38">
        <v>0.6653250974298871</v>
      </c>
      <c r="F14" s="38">
        <v>0.73174776759331173</v>
      </c>
      <c r="G14" s="39">
        <v>0.72462112614501462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7.0891701381405605</v>
      </c>
      <c r="D16" s="38">
        <v>6.9244655135989239</v>
      </c>
      <c r="E16" s="38">
        <v>7.3335321036282419</v>
      </c>
      <c r="F16" s="38">
        <v>7.4370811876126455</v>
      </c>
      <c r="G16" s="39">
        <v>7.5970587887412453</v>
      </c>
    </row>
    <row r="17" spans="2:7" x14ac:dyDescent="0.2">
      <c r="B17" s="13" t="s">
        <v>15</v>
      </c>
      <c r="C17" s="37">
        <v>4.6726664593387026</v>
      </c>
      <c r="D17" s="38">
        <v>4.4714532036813388</v>
      </c>
      <c r="E17" s="38">
        <v>4.6580856885791189</v>
      </c>
      <c r="F17" s="38">
        <v>4.707043527475264</v>
      </c>
      <c r="G17" s="39">
        <v>4.7873449115854898</v>
      </c>
    </row>
    <row r="18" spans="2:7" x14ac:dyDescent="0.2">
      <c r="B18" s="13" t="s">
        <v>35</v>
      </c>
      <c r="C18" s="52">
        <v>8.5020735640411377E-2</v>
      </c>
      <c r="D18" s="53">
        <v>8.7750713637825842E-2</v>
      </c>
      <c r="E18" s="53">
        <v>8.3391583798629779E-2</v>
      </c>
      <c r="F18" s="53">
        <v>8.2344345390128942E-2</v>
      </c>
      <c r="G18" s="54">
        <v>8.0746721779880057E-2</v>
      </c>
    </row>
    <row r="19" spans="2:7" x14ac:dyDescent="0.2">
      <c r="B19" s="13" t="s">
        <v>36</v>
      </c>
      <c r="C19" s="52">
        <v>8.4745517851878407E-2</v>
      </c>
      <c r="D19" s="53">
        <v>9.4935514865199064E-2</v>
      </c>
      <c r="E19" s="53">
        <v>9.0853029886297135E-2</v>
      </c>
      <c r="F19" s="53">
        <v>9.4156552335435434E-2</v>
      </c>
      <c r="G19" s="54">
        <v>9.3736604234340645E-2</v>
      </c>
    </row>
    <row r="20" spans="2:7" x14ac:dyDescent="0.2">
      <c r="B20" s="13" t="s">
        <v>16</v>
      </c>
      <c r="C20" s="37">
        <v>2.81</v>
      </c>
      <c r="D20" s="38">
        <v>3.1</v>
      </c>
      <c r="E20" s="38">
        <v>2.94</v>
      </c>
      <c r="F20" s="38">
        <v>3.04</v>
      </c>
      <c r="G20" s="39">
        <v>3.02</v>
      </c>
    </row>
    <row r="21" spans="2:7" x14ac:dyDescent="0.2">
      <c r="B21" s="15" t="s">
        <v>17</v>
      </c>
      <c r="C21" s="43">
        <v>3.0205887879642561E-2</v>
      </c>
      <c r="D21" s="44">
        <v>3.0583127761412403E-2</v>
      </c>
      <c r="E21" s="44">
        <v>3.0892392954321706E-2</v>
      </c>
      <c r="F21" s="44">
        <v>3.0959878686148554E-2</v>
      </c>
      <c r="G21" s="45">
        <v>3.1042853011128187E-2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4.0140838891080861</v>
      </c>
      <c r="D4" s="38">
        <v>3.950353527737525</v>
      </c>
      <c r="E4" s="38">
        <v>3.8041452600095491</v>
      </c>
      <c r="F4" s="38">
        <v>3.8104038497544677</v>
      </c>
      <c r="G4" s="39">
        <v>3.7181987615335697</v>
      </c>
    </row>
    <row r="5" spans="2:7" x14ac:dyDescent="0.2">
      <c r="B5" s="13" t="s">
        <v>9</v>
      </c>
      <c r="C5" s="37">
        <v>4.9360478151213254</v>
      </c>
      <c r="D5" s="38">
        <v>4.7846748974465365</v>
      </c>
      <c r="E5" s="38">
        <v>4.6065431371888232</v>
      </c>
      <c r="F5" s="38">
        <v>4.6636067612738534</v>
      </c>
      <c r="G5" s="39">
        <v>4.5816117455295098</v>
      </c>
    </row>
    <row r="6" spans="2:7" x14ac:dyDescent="0.2">
      <c r="B6" s="13" t="s">
        <v>21</v>
      </c>
      <c r="C6" s="37">
        <v>1.3800645576346893</v>
      </c>
      <c r="D6" s="38">
        <v>1.5322718731748091</v>
      </c>
      <c r="E6" s="38">
        <v>1.4399968825342961</v>
      </c>
      <c r="F6" s="38">
        <v>1.4749428794488106</v>
      </c>
      <c r="G6" s="39">
        <v>1.4654313893967708</v>
      </c>
    </row>
    <row r="7" spans="2:7" x14ac:dyDescent="0.2">
      <c r="B7" s="13" t="s">
        <v>34</v>
      </c>
      <c r="C7" s="37">
        <v>2.0440091495143116</v>
      </c>
      <c r="D7" s="38">
        <v>2.1379227040805597</v>
      </c>
      <c r="E7" s="38">
        <v>2.0603879028350329</v>
      </c>
      <c r="F7" s="38">
        <v>2.0902567581964604</v>
      </c>
      <c r="G7" s="39">
        <v>2.0680202374604471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0.10341315056489776</v>
      </c>
      <c r="D9" s="62">
        <v>0.10300047390498802</v>
      </c>
      <c r="E9" s="62">
        <v>9.7508847649481104E-2</v>
      </c>
      <c r="F9" s="62">
        <v>9.6103636203472231E-2</v>
      </c>
      <c r="G9" s="63">
        <v>9.2886594746918516E-2</v>
      </c>
    </row>
    <row r="10" spans="2:7" x14ac:dyDescent="0.2">
      <c r="B10" s="13" t="s">
        <v>11</v>
      </c>
      <c r="C10" s="61">
        <v>8.3773508873489153E-2</v>
      </c>
      <c r="D10" s="62">
        <v>8.3785196141055451E-2</v>
      </c>
      <c r="E10" s="62">
        <v>7.8562685996512338E-2</v>
      </c>
      <c r="F10" s="62">
        <v>7.7301183565602338E-2</v>
      </c>
      <c r="G10" s="63">
        <v>7.4234870839980233E-2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0.6110091104793135</v>
      </c>
      <c r="D12" s="41">
        <v>0.6245030723690197</v>
      </c>
      <c r="E12" s="41">
        <v>0.63337367324318516</v>
      </c>
      <c r="F12" s="41">
        <v>0.63821461120613954</v>
      </c>
      <c r="G12" s="42">
        <v>0.64337216548311149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0.59284310550877561</v>
      </c>
      <c r="D14" s="38">
        <v>0.5885110833697349</v>
      </c>
      <c r="E14" s="38">
        <v>0.63887530732806563</v>
      </c>
      <c r="F14" s="38">
        <v>0.70457308547133979</v>
      </c>
      <c r="G14" s="39">
        <v>0.69639651743915598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6.8332303091799318</v>
      </c>
      <c r="D16" s="38">
        <v>6.8101702968517062</v>
      </c>
      <c r="E16" s="38">
        <v>7.178490977794528</v>
      </c>
      <c r="F16" s="38">
        <v>7.3161570068580817</v>
      </c>
      <c r="G16" s="39">
        <v>7.5345057042825436</v>
      </c>
    </row>
    <row r="17" spans="2:7" x14ac:dyDescent="0.2">
      <c r="B17" s="13" t="s">
        <v>15</v>
      </c>
      <c r="C17" s="37">
        <v>4.3502859297506493</v>
      </c>
      <c r="D17" s="38">
        <v>4.0947725259556851</v>
      </c>
      <c r="E17" s="38">
        <v>4.1552465630115476</v>
      </c>
      <c r="F17" s="38">
        <v>4.1473176275310175</v>
      </c>
      <c r="G17" s="39">
        <v>4.1764543100115841</v>
      </c>
    </row>
    <row r="18" spans="2:7" x14ac:dyDescent="0.2">
      <c r="B18" s="13" t="s">
        <v>35</v>
      </c>
      <c r="C18" s="52">
        <v>8.9417315505737976E-2</v>
      </c>
      <c r="D18" s="53">
        <v>9.1701535372430129E-2</v>
      </c>
      <c r="E18" s="53">
        <v>8.8232147285888032E-2</v>
      </c>
      <c r="F18" s="53">
        <v>8.7233585967043142E-2</v>
      </c>
      <c r="G18" s="54">
        <v>8.5390096010867014E-2</v>
      </c>
    </row>
    <row r="19" spans="2:7" x14ac:dyDescent="0.2">
      <c r="B19" s="13" t="s">
        <v>36</v>
      </c>
      <c r="C19" s="52">
        <v>9.5701042255206092E-2</v>
      </c>
      <c r="D19" s="53">
        <v>0.10674070635802396</v>
      </c>
      <c r="E19" s="53">
        <v>0.10544488406999621</v>
      </c>
      <c r="F19" s="53">
        <v>0.10984407755300006</v>
      </c>
      <c r="G19" s="54">
        <v>0.10964097674726882</v>
      </c>
    </row>
    <row r="20" spans="2:7" x14ac:dyDescent="0.2">
      <c r="B20" s="13" t="s">
        <v>16</v>
      </c>
      <c r="C20" s="37">
        <v>3.1</v>
      </c>
      <c r="D20" s="38">
        <v>3.34</v>
      </c>
      <c r="E20" s="38">
        <v>3.22</v>
      </c>
      <c r="F20" s="38">
        <v>3.31</v>
      </c>
      <c r="G20" s="39">
        <v>3.26</v>
      </c>
    </row>
    <row r="21" spans="2:7" x14ac:dyDescent="0.2">
      <c r="B21" s="15" t="s">
        <v>17</v>
      </c>
      <c r="C21" s="43">
        <v>3.0849051541506217E-2</v>
      </c>
      <c r="D21" s="44">
        <v>3.1957651626361654E-2</v>
      </c>
      <c r="E21" s="44">
        <v>3.2730873710440499E-2</v>
      </c>
      <c r="F21" s="44">
        <v>3.3168835369516293E-2</v>
      </c>
      <c r="G21" s="45">
        <v>3.364852330232717E-2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>
      <selection activeCell="C14" sqref="C14:G14"/>
    </sheetView>
  </sheetViews>
  <sheetFormatPr defaultRowHeight="14.25" x14ac:dyDescent="0.2"/>
  <cols>
    <col min="1" max="1" width="9.140625" style="58"/>
    <col min="2" max="2" width="44.5703125" style="1" bestFit="1" customWidth="1"/>
    <col min="3" max="16384" width="9.140625" style="1"/>
  </cols>
  <sheetData>
    <row r="2" spans="2:7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</row>
    <row r="3" spans="2:7" ht="15" x14ac:dyDescent="0.25">
      <c r="B3" s="12" t="s">
        <v>5</v>
      </c>
      <c r="C3" s="24"/>
      <c r="D3" s="5"/>
      <c r="E3" s="5"/>
      <c r="F3" s="5"/>
      <c r="G3" s="6"/>
    </row>
    <row r="4" spans="2:7" x14ac:dyDescent="0.2">
      <c r="B4" s="13" t="s">
        <v>8</v>
      </c>
      <c r="C4" s="37">
        <v>4.1399820508850178</v>
      </c>
      <c r="D4" s="38">
        <v>4.1464901854332101</v>
      </c>
      <c r="E4" s="38">
        <v>3.5144871126704911</v>
      </c>
      <c r="F4" s="38">
        <v>3.4813728329661449</v>
      </c>
      <c r="G4" s="39">
        <v>3.3698699516377064</v>
      </c>
    </row>
    <row r="5" spans="2:7" x14ac:dyDescent="0.2">
      <c r="B5" s="13" t="s">
        <v>9</v>
      </c>
      <c r="C5" s="37">
        <v>5.0908625533117853</v>
      </c>
      <c r="D5" s="38">
        <v>5.0222359501361886</v>
      </c>
      <c r="E5" s="38">
        <v>4.2557881949992034</v>
      </c>
      <c r="F5" s="38">
        <v>4.2609010809660539</v>
      </c>
      <c r="G5" s="39">
        <v>4.1523965612215648</v>
      </c>
    </row>
    <row r="6" spans="2:7" x14ac:dyDescent="0.2">
      <c r="B6" s="13" t="s">
        <v>21</v>
      </c>
      <c r="C6" s="37">
        <v>1.5033790548400017</v>
      </c>
      <c r="D6" s="38">
        <v>1.6839365427208524</v>
      </c>
      <c r="E6" s="38">
        <v>0.9826461370477807</v>
      </c>
      <c r="F6" s="38">
        <v>0.97977230600509024</v>
      </c>
      <c r="G6" s="39">
        <v>0.96336063094052904</v>
      </c>
    </row>
    <row r="7" spans="2:7" x14ac:dyDescent="0.2">
      <c r="B7" s="13" t="s">
        <v>34</v>
      </c>
      <c r="C7" s="37">
        <v>2.1524556461504405</v>
      </c>
      <c r="D7" s="38">
        <v>2.2861928300800431</v>
      </c>
      <c r="E7" s="38">
        <v>1.7120294551388691</v>
      </c>
      <c r="F7" s="38">
        <v>1.7099134656504811</v>
      </c>
      <c r="G7" s="39">
        <v>1.6783373988218084</v>
      </c>
    </row>
    <row r="8" spans="2:7" ht="15" x14ac:dyDescent="0.25">
      <c r="B8" s="14" t="s">
        <v>6</v>
      </c>
      <c r="C8" s="46"/>
      <c r="D8" s="47"/>
      <c r="E8" s="47"/>
      <c r="F8" s="47"/>
      <c r="G8" s="48"/>
    </row>
    <row r="9" spans="2:7" x14ac:dyDescent="0.2">
      <c r="B9" s="13" t="s">
        <v>10</v>
      </c>
      <c r="C9" s="61">
        <v>0.10865590920770704</v>
      </c>
      <c r="D9" s="62">
        <v>0.11077909354159439</v>
      </c>
      <c r="E9" s="62">
        <v>8.7318847606314073E-2</v>
      </c>
      <c r="F9" s="62">
        <v>8.467356352941402E-2</v>
      </c>
      <c r="G9" s="63">
        <v>8.0803792720349571E-2</v>
      </c>
    </row>
    <row r="10" spans="2:7" x14ac:dyDescent="0.2">
      <c r="B10" s="13" t="s">
        <v>11</v>
      </c>
      <c r="C10" s="61">
        <v>8.8672503040270023E-2</v>
      </c>
      <c r="D10" s="62">
        <v>9.0889135938899052E-2</v>
      </c>
      <c r="E10" s="62">
        <v>6.7811915472477904E-2</v>
      </c>
      <c r="F10" s="62">
        <v>6.5447239696165935E-2</v>
      </c>
      <c r="G10" s="63">
        <v>6.1858995880522669E-2</v>
      </c>
    </row>
    <row r="11" spans="2:7" ht="15" x14ac:dyDescent="0.25">
      <c r="B11" s="14" t="s">
        <v>7</v>
      </c>
      <c r="C11" s="49"/>
      <c r="D11" s="50"/>
      <c r="E11" s="50"/>
      <c r="F11" s="50"/>
      <c r="G11" s="51"/>
    </row>
    <row r="12" spans="2:7" x14ac:dyDescent="0.2">
      <c r="B12" s="13" t="s">
        <v>12</v>
      </c>
      <c r="C12" s="40">
        <v>0.6004982283527831</v>
      </c>
      <c r="D12" s="41">
        <v>0.60331953640634417</v>
      </c>
      <c r="E12" s="41">
        <v>0.61516592756198385</v>
      </c>
      <c r="F12" s="41">
        <v>0.62414427761007518</v>
      </c>
      <c r="G12" s="42">
        <v>0.63341930248483147</v>
      </c>
    </row>
    <row r="13" spans="2:7" ht="15" x14ac:dyDescent="0.25">
      <c r="B13" s="14" t="s">
        <v>13</v>
      </c>
      <c r="C13" s="46"/>
      <c r="D13" s="47"/>
      <c r="E13" s="47"/>
      <c r="F13" s="47"/>
      <c r="G13" s="48"/>
    </row>
    <row r="14" spans="2:7" x14ac:dyDescent="0.2">
      <c r="B14" s="13" t="s">
        <v>13</v>
      </c>
      <c r="C14" s="37">
        <v>0.78587963499979352</v>
      </c>
      <c r="D14" s="38">
        <v>0.78888167020402944</v>
      </c>
      <c r="E14" s="38">
        <v>0.83777677115719762</v>
      </c>
      <c r="F14" s="38">
        <v>0.92098892635092711</v>
      </c>
      <c r="G14" s="39">
        <v>0.91773561861333652</v>
      </c>
    </row>
    <row r="15" spans="2:7" ht="15" x14ac:dyDescent="0.25">
      <c r="B15" s="14" t="s">
        <v>14</v>
      </c>
      <c r="C15" s="46"/>
      <c r="D15" s="47"/>
      <c r="E15" s="47"/>
      <c r="F15" s="47"/>
      <c r="G15" s="48"/>
    </row>
    <row r="16" spans="2:7" x14ac:dyDescent="0.2">
      <c r="B16" s="13" t="s">
        <v>18</v>
      </c>
      <c r="C16" s="37">
        <v>6.5426695557328829</v>
      </c>
      <c r="D16" s="38">
        <v>6.3974500371916951</v>
      </c>
      <c r="E16" s="38">
        <v>7.874816271684713</v>
      </c>
      <c r="F16" s="38">
        <v>8.1290819192465307</v>
      </c>
      <c r="G16" s="39">
        <v>8.4456475965836315</v>
      </c>
    </row>
    <row r="17" spans="2:7" x14ac:dyDescent="0.2">
      <c r="B17" s="13" t="s">
        <v>15</v>
      </c>
      <c r="C17" s="37">
        <v>4.3527323735616861</v>
      </c>
      <c r="D17" s="38">
        <v>4.2063007965670218</v>
      </c>
      <c r="E17" s="38">
        <v>4.9263092764971645</v>
      </c>
      <c r="F17" s="38">
        <v>4.8952815346231091</v>
      </c>
      <c r="G17" s="39">
        <v>4.8877755615871434</v>
      </c>
    </row>
    <row r="18" spans="2:7" x14ac:dyDescent="0.2">
      <c r="B18" s="13" t="s">
        <v>35</v>
      </c>
      <c r="C18" s="52">
        <v>9.1781836639848111E-2</v>
      </c>
      <c r="D18" s="53">
        <v>9.430625216280468E-2</v>
      </c>
      <c r="E18" s="53">
        <v>7.8118130803117414E-2</v>
      </c>
      <c r="F18" s="53">
        <v>7.6779184145302104E-2</v>
      </c>
      <c r="G18" s="54">
        <v>7.4999494738693273E-2</v>
      </c>
    </row>
    <row r="19" spans="2:7" x14ac:dyDescent="0.2">
      <c r="B19" s="13" t="s">
        <v>36</v>
      </c>
      <c r="C19" s="52">
        <v>9.8342836462739294E-2</v>
      </c>
      <c r="D19" s="53">
        <v>0.10787753151279215</v>
      </c>
      <c r="E19" s="53">
        <v>8.0442038595567283E-2</v>
      </c>
      <c r="F19" s="53">
        <v>8.4382046821571993E-2</v>
      </c>
      <c r="G19" s="54">
        <v>8.4818719508409482E-2</v>
      </c>
    </row>
    <row r="20" spans="2:7" x14ac:dyDescent="0.2">
      <c r="B20" s="13" t="s">
        <v>16</v>
      </c>
      <c r="C20" s="37">
        <v>3.27</v>
      </c>
      <c r="D20" s="38">
        <v>3.57</v>
      </c>
      <c r="E20" s="38">
        <v>2.58</v>
      </c>
      <c r="F20" s="38">
        <v>2.64</v>
      </c>
      <c r="G20" s="39">
        <v>2.59</v>
      </c>
    </row>
    <row r="21" spans="2:7" x14ac:dyDescent="0.2">
      <c r="B21" s="15" t="s">
        <v>17</v>
      </c>
      <c r="C21" s="43">
        <v>3.0037413727908819E-2</v>
      </c>
      <c r="D21" s="44">
        <v>3.0251048643253429E-2</v>
      </c>
      <c r="E21" s="44">
        <v>3.1182270124828396E-2</v>
      </c>
      <c r="F21" s="44">
        <v>3.1927144606703144E-2</v>
      </c>
      <c r="G21" s="45">
        <v>3.2734947806419785E-2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8159B6-3CA9-4270-825F-780277E0FFC2}"/>
</file>

<file path=customXml/itemProps2.xml><?xml version="1.0" encoding="utf-8"?>
<ds:datastoreItem xmlns:ds="http://schemas.openxmlformats.org/officeDocument/2006/customXml" ds:itemID="{E3160F1C-9CB4-40BC-8FE0-DA8152FDE291}"/>
</file>

<file path=customXml/itemProps3.xml><?xml version="1.0" encoding="utf-8"?>
<ds:datastoreItem xmlns:ds="http://schemas.openxmlformats.org/officeDocument/2006/customXml" ds:itemID="{BB22FC0E-D78D-49F4-B8B4-0692700E8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- scenario key</vt:lpstr>
      <vt:lpstr>Summary</vt:lpstr>
      <vt:lpstr>Base</vt:lpstr>
      <vt:lpstr>+1% inflation</vt:lpstr>
      <vt:lpstr>-1% inflation</vt:lpstr>
      <vt:lpstr>+0.5% inflation wedge</vt:lpstr>
      <vt:lpstr>-0.5% inflation wedge</vt:lpstr>
      <vt:lpstr>10% totex overspend</vt:lpstr>
      <vt:lpstr>10% totex underspend</vt:lpstr>
      <vt:lpstr>+2% RoRE</vt:lpstr>
      <vt:lpstr>-2% RoRE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2019-09-24T15:41:32Z</dcterms:created>
  <dcterms:modified xsi:type="dcterms:W3CDTF">2019-12-05T15:59:06Z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