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jpe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media/image3.png" ContentType="image/png"/>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showInkAnnotation="0" autoCompressPictures="0" defaultThemeVersion="202300"/>
  <mc:AlternateContent xmlns:mc="http://schemas.openxmlformats.org/markup-compatibility/2006">
    <mc:Choice Requires="x15">
      <x15ac:absPath xmlns:x15ac="http://schemas.microsoft.com/office/spreadsheetml/2010/11/ac" url="https://nationalgridplc.sharepoint.com/sites/GRP-INT-UK-GroupFinancialControl/GFC/ESG, Impact &amp; Sustainability Reporting/External Reporting/FY26/20.0 Final Publications for Website Upload/"/>
    </mc:Choice>
  </mc:AlternateContent>
  <xr:revisionPtr revIDLastSave="3" documentId="14_{E83AC47C-23F8-468C-87DE-C31A518F7F7C}" xr6:coauthVersionLast="47" xr6:coauthVersionMax="47" xr10:uidLastSave="{B28DDC1B-5DF0-4253-8248-E2F5EF172A82}"/>
  <bookViews>
    <workbookView xWindow="-28920" yWindow="-120" windowWidth="29040" windowHeight="15720" tabRatio="760" activeTab="2" xr2:uid="{00000000-000D-0000-FFFF-FFFF00000000}"/>
  </bookViews>
  <sheets>
    <sheet name="Cover" sheetId="1" r:id="rId1"/>
    <sheet name="Contents" sheetId="2" r:id="rId2"/>
    <sheet name="1. Responsible Business Metrics" sheetId="3" r:id="rId3"/>
    <sheet name="2. EU Taxonomy Summary" sheetId="5" r:id="rId4"/>
    <sheet name="3. EU Taxonomy Turnover" sheetId="6" r:id="rId5"/>
    <sheet name="4. EU Taxonomy Opex" sheetId="7" r:id="rId6"/>
    <sheet name="5. EU Taxonomy Capex" sheetId="8" r:id="rId7"/>
    <sheet name="6. Other Information" sheetId="10"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9" i="6" l="1"/>
  <c r="E58" i="6"/>
  <c r="E57" i="6"/>
  <c r="C11" i="10" s="1"/>
  <c r="E56" i="6"/>
  <c r="E53" i="6"/>
  <c r="E52" i="6"/>
  <c r="E51" i="6"/>
  <c r="E50" i="6"/>
  <c r="E49" i="6"/>
  <c r="E48" i="6"/>
  <c r="E47" i="6"/>
  <c r="E46" i="6"/>
  <c r="E45" i="6"/>
  <c r="E44" i="6"/>
  <c r="E43" i="6"/>
  <c r="E42" i="6"/>
  <c r="E41" i="6"/>
  <c r="E40" i="6"/>
  <c r="E38" i="6"/>
  <c r="E37" i="6"/>
  <c r="E36" i="6"/>
  <c r="E35" i="6"/>
  <c r="E34" i="6"/>
  <c r="E33" i="6"/>
  <c r="E32" i="6"/>
  <c r="E31" i="6"/>
  <c r="E30" i="6"/>
  <c r="E29" i="6"/>
  <c r="E28" i="6"/>
  <c r="E27" i="6"/>
  <c r="E26" i="6"/>
  <c r="E25" i="6"/>
  <c r="E24" i="6"/>
  <c r="E23" i="6"/>
  <c r="E22" i="6"/>
  <c r="E21" i="6"/>
  <c r="E20" i="6"/>
  <c r="E19" i="6"/>
  <c r="E18" i="6"/>
  <c r="E17" i="6"/>
  <c r="E16" i="6"/>
  <c r="E15" i="6"/>
  <c r="E14" i="6"/>
  <c r="D59" i="6"/>
  <c r="D53" i="6"/>
  <c r="D38" i="6"/>
  <c r="E55" i="7"/>
  <c r="E54" i="7"/>
  <c r="E53" i="7"/>
  <c r="E52" i="7"/>
  <c r="E49" i="7"/>
  <c r="E48" i="7"/>
  <c r="E47" i="7"/>
  <c r="E46" i="7"/>
  <c r="E45" i="7"/>
  <c r="E44" i="7"/>
  <c r="E43" i="7"/>
  <c r="E42" i="7"/>
  <c r="E41" i="7"/>
  <c r="E40" i="7"/>
  <c r="E39" i="7"/>
  <c r="E38" i="7"/>
  <c r="E37" i="7"/>
  <c r="E36" i="7"/>
  <c r="E35" i="7"/>
  <c r="E34" i="7"/>
  <c r="E32" i="7"/>
  <c r="E31" i="7"/>
  <c r="E30" i="7"/>
  <c r="E29" i="7"/>
  <c r="E28" i="7"/>
  <c r="E27" i="7"/>
  <c r="E26" i="7"/>
  <c r="E25" i="7"/>
  <c r="E24" i="7"/>
  <c r="E23" i="7"/>
  <c r="E22" i="7"/>
  <c r="E21" i="7"/>
  <c r="E20" i="7"/>
  <c r="E19" i="7"/>
  <c r="E18" i="7"/>
  <c r="E17" i="7"/>
  <c r="E16" i="7"/>
  <c r="E15" i="7"/>
  <c r="E14" i="7"/>
  <c r="D55" i="7"/>
  <c r="D49" i="7"/>
  <c r="D32" i="7"/>
  <c r="C12" i="10"/>
</calcChain>
</file>

<file path=xl/sharedStrings.xml><?xml version="1.0" encoding="utf-8"?>
<sst xmlns="http://schemas.openxmlformats.org/spreadsheetml/2006/main" count="1392" uniqueCount="391">
  <si>
    <t>2025/26 Responsible Business Report: Data Tables</t>
  </si>
  <si>
    <t>Contents</t>
  </si>
  <si>
    <t>2. SASB</t>
  </si>
  <si>
    <t>3. EU Taxonomy Summary</t>
  </si>
  <si>
    <t>4. EU Taxonomy Turnover</t>
  </si>
  <si>
    <t>5. EU Taxonomy Opex</t>
  </si>
  <si>
    <t>6. EU Taxonomy Capex</t>
  </si>
  <si>
    <t>Responsible Business: 
Data Tables</t>
  </si>
  <si>
    <t>Financial Year Ended 31 March 2026</t>
  </si>
  <si>
    <t>The Responsible Business Chapter of our Annual Report and Accounts details our progress against our commitments and ambitions as laid out in our Responsible Business Charter.</t>
  </si>
  <si>
    <t>ɸ</t>
  </si>
  <si>
    <t>Metric</t>
  </si>
  <si>
    <r>
      <rPr>
        <sz val="10"/>
        <color rgb="FFFFFFFF"/>
        <rFont val="Arial"/>
      </rPr>
      <t>Target</t>
    </r>
    <r>
      <rPr>
        <sz val="10"/>
        <color rgb="FFFFFFFF"/>
        <rFont val="Arial"/>
      </rPr>
      <t>s a</t>
    </r>
    <r>
      <rPr>
        <sz val="10"/>
        <color rgb="FFFFFFFF"/>
        <rFont val="Arial"/>
      </rPr>
      <t>nd c</t>
    </r>
    <r>
      <rPr>
        <sz val="10"/>
        <color rgb="FFFFFFFF"/>
        <rFont val="Arial"/>
      </rPr>
      <t>ommitements</t>
    </r>
    <r>
      <rPr>
        <vertAlign val="superscript"/>
        <sz val="10"/>
        <color rgb="FFFFFFFF"/>
        <rFont val="Arial"/>
      </rPr>
      <t>1</t>
    </r>
  </si>
  <si>
    <t>2025/26</t>
  </si>
  <si>
    <t>2024/25</t>
  </si>
  <si>
    <t>Baseline</t>
  </si>
  <si>
    <t>Performance against baseline</t>
  </si>
  <si>
    <t>Our Environment</t>
  </si>
  <si>
    <r>
      <rPr>
        <b/>
        <sz val="10"/>
        <color rgb="FF000000"/>
        <rFont val="Arial"/>
      </rPr>
      <t>Greenhouse gas emissions (GHG) (kilotonnes CO</t>
    </r>
    <r>
      <rPr>
        <b/>
        <vertAlign val="subscript"/>
        <sz val="10"/>
        <color rgb="FF000000"/>
        <rFont val="Arial"/>
      </rPr>
      <t>2</t>
    </r>
    <r>
      <rPr>
        <b/>
        <sz val="10"/>
        <color rgb="FF000000"/>
        <rFont val="Arial"/>
      </rPr>
      <t>e)</t>
    </r>
  </si>
  <si>
    <r>
      <rPr>
        <b/>
        <sz val="10"/>
        <color rgb="FF000000"/>
        <rFont val="Arial"/>
      </rPr>
      <t>Scope 1 and 2 GHG emissions</t>
    </r>
    <r>
      <rPr>
        <b/>
        <vertAlign val="superscript"/>
        <sz val="10"/>
        <color rgb="FF000000"/>
        <rFont val="Arial"/>
      </rPr>
      <t>2</t>
    </r>
  </si>
  <si>
    <r>
      <rPr>
        <b/>
        <sz val="10"/>
        <color rgb="FF000000"/>
        <rFont val="Arial"/>
      </rPr>
      <t>Reduce absolute Scope 1 and 2 GHG emissions by 60% by 2030</t>
    </r>
    <r>
      <rPr>
        <b/>
        <vertAlign val="superscript"/>
        <sz val="10"/>
        <color rgb="FF000000"/>
        <rFont val="Arial"/>
      </rPr>
      <t>3</t>
    </r>
  </si>
  <si>
    <r>
      <rPr>
        <sz val="10"/>
        <color rgb="FFD76428"/>
        <rFont val="Arial"/>
      </rPr>
      <t>ɸ</t>
    </r>
    <r>
      <rPr>
        <vertAlign val="superscript"/>
        <sz val="10"/>
        <color rgb="FFD76428"/>
        <rFont val="Arial"/>
      </rPr>
      <t>†</t>
    </r>
  </si>
  <si>
    <t>Scope 1 GHG emissions</t>
  </si>
  <si>
    <t>Fossil fuel generation</t>
  </si>
  <si>
    <t>Natural gas emissions from fugitives and venting</t>
  </si>
  <si>
    <r>
      <rPr>
        <sz val="10"/>
        <color rgb="FF000000"/>
        <rFont val="Arial"/>
      </rPr>
      <t>SF</t>
    </r>
    <r>
      <rPr>
        <vertAlign val="subscript"/>
        <sz val="10"/>
        <color rgb="FF000000"/>
        <rFont val="Arial"/>
      </rPr>
      <t xml:space="preserve">6 </t>
    </r>
    <r>
      <rPr>
        <sz val="10"/>
        <color rgb="FF000000"/>
        <rFont val="Arial"/>
      </rPr>
      <t>emissions</t>
    </r>
  </si>
  <si>
    <r>
      <rPr>
        <sz val="10"/>
        <color rgb="FF000000"/>
        <rFont val="Arial"/>
      </rPr>
      <t>Reduce absolute SF</t>
    </r>
    <r>
      <rPr>
        <vertAlign val="subscript"/>
        <sz val="10"/>
        <color rgb="FF000000"/>
        <rFont val="Arial"/>
      </rPr>
      <t>6</t>
    </r>
    <r>
      <rPr>
        <sz val="10"/>
        <color rgb="FF000000"/>
        <rFont val="Arial"/>
      </rPr>
      <t xml:space="preserve"> emissions from our operations by 50% by 2030</t>
    </r>
  </si>
  <si>
    <t>Other Scope 1 GHG emissions</t>
  </si>
  <si>
    <t>Scope 2 GHG emissions - location based</t>
  </si>
  <si>
    <t>Scope 2 GHG emissions - market based</t>
  </si>
  <si>
    <t>Electricity line losses emissions</t>
  </si>
  <si>
    <t>Other Scope 2 GHG emissions</t>
  </si>
  <si>
    <t>Scope 3 GHG emissions</t>
  </si>
  <si>
    <r>
      <rPr>
        <sz val="10"/>
        <color rgb="FF000000"/>
        <rFont val="Arial"/>
      </rPr>
      <t>Cat 11: Use of Sold Products</t>
    </r>
    <r>
      <rPr>
        <vertAlign val="superscript"/>
        <sz val="10"/>
        <color rgb="FF000000"/>
        <rFont val="Arial"/>
      </rPr>
      <t>4</t>
    </r>
  </si>
  <si>
    <r>
      <rPr>
        <sz val="10"/>
        <color rgb="FF000000"/>
        <rFont val="Arial"/>
      </rPr>
      <t>Cat 3: Fuel &amp; Energy Related Activities</t>
    </r>
    <r>
      <rPr>
        <vertAlign val="superscript"/>
        <sz val="10"/>
        <color rgb="FF000000"/>
        <rFont val="Arial"/>
      </rPr>
      <t>5</t>
    </r>
  </si>
  <si>
    <t>Cat 1 &amp; Cat 2: Purchased Goods and Services &amp; Capital Goods</t>
  </si>
  <si>
    <t>Cat 5: Waste Generated in Operations</t>
  </si>
  <si>
    <t>Cat 6: Business Travel (excluding air travel)</t>
  </si>
  <si>
    <r>
      <rPr>
        <sz val="10"/>
        <color rgb="FF000000"/>
        <rFont val="Arial"/>
      </rPr>
      <t>Cat 6: Business Travel (air travel</t>
    </r>
    <r>
      <rPr>
        <vertAlign val="superscript"/>
        <sz val="10"/>
        <color rgb="FF000000"/>
        <rFont val="Arial"/>
      </rPr>
      <t>6</t>
    </r>
    <r>
      <rPr>
        <sz val="10"/>
        <color rgb="FF000000"/>
        <rFont val="Arial"/>
      </rPr>
      <t xml:space="preserve"> only)</t>
    </r>
  </si>
  <si>
    <r>
      <rPr>
        <sz val="10"/>
        <color rgb="FF000000"/>
        <rFont val="Arial"/>
      </rPr>
      <t>Reduce our absolute air travel GHG emissions by 50% by 2025, from a 2019 baseline, and offset any remaining emissions responsibly</t>
    </r>
    <r>
      <rPr>
        <vertAlign val="superscript"/>
        <sz val="10"/>
        <color rgb="FF000000"/>
        <rFont val="Arial"/>
      </rPr>
      <t>7</t>
    </r>
  </si>
  <si>
    <t>Cat 7: Employee Commuting</t>
  </si>
  <si>
    <r>
      <rPr>
        <b/>
        <sz val="10"/>
        <color rgb="FF000000"/>
        <rFont val="Arial"/>
      </rPr>
      <t>Total Scope 1, 2 and 3 GHG emissions</t>
    </r>
    <r>
      <rPr>
        <b/>
        <vertAlign val="superscript"/>
        <sz val="10"/>
        <color rgb="FF000000"/>
        <rFont val="Arial"/>
      </rPr>
      <t>2</t>
    </r>
  </si>
  <si>
    <t>Achieve net zero by 2050 for Scope 1, 2 and 3 emissions</t>
  </si>
  <si>
    <t>ɸ†</t>
  </si>
  <si>
    <r>
      <rPr>
        <b/>
        <sz val="10"/>
        <color rgb="FF000000"/>
        <rFont val="Arial"/>
      </rPr>
      <t>SBTi - sub targets</t>
    </r>
    <r>
      <rPr>
        <b/>
        <vertAlign val="superscript"/>
        <sz val="10"/>
        <color rgb="FF000000"/>
        <rFont val="Arial"/>
      </rPr>
      <t>2</t>
    </r>
  </si>
  <si>
    <r>
      <rPr>
        <sz val="10"/>
        <color rgb="FF000000"/>
        <rFont val="Arial"/>
      </rPr>
      <t>Scope 1 and 2 GHG emissions excluding generation</t>
    </r>
    <r>
      <rPr>
        <vertAlign val="superscript"/>
        <sz val="10"/>
        <color rgb="FF000000"/>
        <rFont val="Arial"/>
      </rPr>
      <t>2</t>
    </r>
    <r>
      <rPr>
        <sz val="10"/>
        <color rgb="FF000000"/>
        <rFont val="Arial"/>
      </rPr>
      <t xml:space="preserve"> (ktCO</t>
    </r>
    <r>
      <rPr>
        <vertAlign val="subscript"/>
        <sz val="10"/>
        <color rgb="FF000000"/>
        <rFont val="Arial"/>
      </rPr>
      <t>2</t>
    </r>
    <r>
      <rPr>
        <sz val="10"/>
        <color rgb="FF000000"/>
        <rFont val="Arial"/>
      </rPr>
      <t>e)</t>
    </r>
  </si>
  <si>
    <r>
      <rPr>
        <sz val="10"/>
        <color rgb="FF000000"/>
        <rFont val="Arial"/>
      </rPr>
      <t>Reduce absolute Scope 1 and 2 GHG emissions excluding generation by 50% by 2030</t>
    </r>
    <r>
      <rPr>
        <vertAlign val="superscript"/>
        <sz val="10"/>
        <color rgb="FF000000"/>
        <rFont val="Arial"/>
      </rPr>
      <t>3</t>
    </r>
  </si>
  <si>
    <r>
      <rPr>
        <sz val="10"/>
        <color rgb="FF000000"/>
        <rFont val="Arial"/>
      </rPr>
      <t>Scope 1 generation intensity (tCO</t>
    </r>
    <r>
      <rPr>
        <vertAlign val="subscript"/>
        <sz val="10"/>
        <color rgb="FF000000"/>
        <rFont val="Arial"/>
      </rPr>
      <t>2</t>
    </r>
    <r>
      <rPr>
        <sz val="10"/>
        <color rgb="FF000000"/>
        <rFont val="Arial"/>
      </rPr>
      <t>e/MWh)</t>
    </r>
  </si>
  <si>
    <r>
      <rPr>
        <sz val="10"/>
        <color rgb="FF000000"/>
        <rFont val="Arial"/>
      </rPr>
      <t>Reduce the carbon intensity of our power generation (Scope 1 GHG emissions) by 90% by 2030, and by 92% by 2033</t>
    </r>
    <r>
      <rPr>
        <vertAlign val="superscript"/>
        <sz val="10"/>
        <color rgb="FF000000"/>
        <rFont val="Arial"/>
      </rPr>
      <t>3</t>
    </r>
  </si>
  <si>
    <r>
      <rPr>
        <sz val="10"/>
        <color rgb="FF000000"/>
        <rFont val="Arial"/>
      </rPr>
      <t>Scope 1 generation and sold electricity Scope 3 Intensity (</t>
    </r>
    <r>
      <rPr>
        <sz val="10"/>
        <color rgb="FF000000"/>
        <rFont val="Arial"/>
      </rPr>
      <t>k</t>
    </r>
    <r>
      <rPr>
        <sz val="10"/>
        <color rgb="FF000000"/>
        <rFont val="Arial"/>
      </rPr>
      <t>tCO</t>
    </r>
    <r>
      <rPr>
        <vertAlign val="subscript"/>
        <sz val="10"/>
        <color rgb="FF000000"/>
        <rFont val="Arial"/>
      </rPr>
      <t>2</t>
    </r>
    <r>
      <rPr>
        <sz val="10"/>
        <color rgb="FF000000"/>
        <rFont val="Arial"/>
      </rPr>
      <t>e/MWh)</t>
    </r>
  </si>
  <si>
    <r>
      <rPr>
        <sz val="10"/>
        <color rgb="FF000000"/>
        <rFont val="Arial"/>
      </rPr>
      <t>Reduce the carbon intensity of our power generation and sold electricity (Scope 1 and Scope 3 GHG emissions) by 86% by 2033</t>
    </r>
    <r>
      <rPr>
        <vertAlign val="superscript"/>
        <sz val="10"/>
        <color rgb="FF000000"/>
        <rFont val="Arial"/>
      </rPr>
      <t>3</t>
    </r>
  </si>
  <si>
    <r>
      <rPr>
        <sz val="10"/>
        <color rgb="FF000000"/>
        <rFont val="Arial"/>
      </rPr>
      <t>Scope 3 GHG emissions excluding sold electricity (ktCO</t>
    </r>
    <r>
      <rPr>
        <vertAlign val="subscript"/>
        <sz val="10"/>
        <color rgb="FF000000"/>
        <rFont val="Arial"/>
      </rPr>
      <t>2</t>
    </r>
    <r>
      <rPr>
        <sz val="10"/>
        <color rgb="FF000000"/>
        <rFont val="Arial"/>
      </rPr>
      <t>e)</t>
    </r>
  </si>
  <si>
    <r>
      <rPr>
        <sz val="10"/>
        <color rgb="FF000000"/>
        <rFont val="Arial"/>
      </rPr>
      <t>Reduce absolute GHG emissions for all Scope 3, excluding sold electricity, by 37.5% by 2033</t>
    </r>
    <r>
      <rPr>
        <vertAlign val="superscript"/>
        <sz val="10"/>
        <color rgb="FF000000"/>
        <rFont val="Arial"/>
      </rPr>
      <t>8</t>
    </r>
  </si>
  <si>
    <r>
      <rPr>
        <sz val="10"/>
        <color rgb="FF000000"/>
        <rFont val="Arial"/>
      </rPr>
      <t>Third party sold gas</t>
    </r>
    <r>
      <rPr>
        <vertAlign val="superscript"/>
        <sz val="10"/>
        <color rgb="FF000000"/>
        <rFont val="Arial"/>
      </rPr>
      <t>9</t>
    </r>
    <r>
      <rPr>
        <sz val="10"/>
        <color rgb="FF000000"/>
        <rFont val="Arial"/>
      </rPr>
      <t xml:space="preserve">  (ktCO</t>
    </r>
    <r>
      <rPr>
        <vertAlign val="subscript"/>
        <sz val="10"/>
        <color rgb="FF000000"/>
        <rFont val="Arial"/>
      </rPr>
      <t>2</t>
    </r>
    <r>
      <rPr>
        <sz val="10"/>
        <color rgb="FF000000"/>
        <rFont val="Arial"/>
      </rPr>
      <t>e)</t>
    </r>
  </si>
  <si>
    <r>
      <rPr>
        <sz val="10"/>
        <color rgb="FF000000"/>
        <rFont val="Arial"/>
      </rPr>
      <t>Reduce absolute GHG emissions from gas sold by third-parties by 37.5% by 2033</t>
    </r>
    <r>
      <rPr>
        <vertAlign val="superscript"/>
        <sz val="10"/>
        <color rgb="FF000000"/>
        <rFont val="Arial"/>
      </rPr>
      <t>4</t>
    </r>
  </si>
  <si>
    <r>
      <rPr>
        <b/>
        <sz val="10"/>
        <color rgb="FF000000"/>
        <rFont val="Arial"/>
      </rPr>
      <t>Carbon Strategic Supplier Engagement: Science Based Targets</t>
    </r>
    <r>
      <rPr>
        <b/>
        <vertAlign val="superscript"/>
        <sz val="10"/>
        <color rgb="FF000000"/>
        <rFont val="Arial"/>
      </rPr>
      <t>10</t>
    </r>
  </si>
  <si>
    <r>
      <rPr>
        <sz val="10"/>
        <color rgb="FF000000"/>
        <rFont val="Arial"/>
      </rPr>
      <t>Proportion</t>
    </r>
    <r>
      <rPr>
        <sz val="10"/>
        <color rgb="FF000000"/>
        <rFont val="Arial"/>
      </rPr>
      <t xml:space="preserve"> of US supplier GHG emissions</t>
    </r>
    <r>
      <rPr>
        <vertAlign val="superscript"/>
        <sz val="10"/>
        <color rgb="FF000000"/>
        <rFont val="Arial"/>
      </rPr>
      <t>1</t>
    </r>
    <r>
      <rPr>
        <vertAlign val="superscript"/>
        <sz val="10"/>
        <color rgb="FF000000"/>
        <rFont val="Arial"/>
      </rPr>
      <t>1</t>
    </r>
    <r>
      <rPr>
        <sz val="10"/>
        <color rgb="FF000000"/>
        <rFont val="Arial"/>
      </rPr>
      <t xml:space="preserve"> from US suppliers with an established roadmap towards Science Based Targets</t>
    </r>
  </si>
  <si>
    <r>
      <rPr>
        <sz val="10"/>
        <color rgb="FF000000"/>
        <rFont val="Arial"/>
      </rPr>
      <t>US suppliers that collectively account for at least 50% of our US supplier GHG emissions</t>
    </r>
    <r>
      <rPr>
        <vertAlign val="superscript"/>
        <sz val="10"/>
        <color rgb="FF000000"/>
        <rFont val="Arial"/>
      </rPr>
      <t>1</t>
    </r>
    <r>
      <rPr>
        <vertAlign val="superscript"/>
        <sz val="10"/>
        <color rgb="FF000000"/>
        <rFont val="Arial"/>
      </rPr>
      <t>1</t>
    </r>
    <r>
      <rPr>
        <vertAlign val="superscript"/>
        <sz val="10"/>
        <color rgb="FF000000"/>
        <rFont val="Arial"/>
      </rPr>
      <t xml:space="preserve"> </t>
    </r>
    <r>
      <rPr>
        <sz val="10"/>
        <color rgb="FF000000"/>
        <rFont val="Arial"/>
      </rPr>
      <t xml:space="preserve">will have </t>
    </r>
    <r>
      <rPr>
        <sz val="10"/>
        <color rgb="FF000000"/>
        <rFont val="Arial"/>
      </rPr>
      <t>establish</t>
    </r>
    <r>
      <rPr>
        <sz val="10"/>
        <color rgb="FF000000"/>
        <rFont val="Arial"/>
      </rPr>
      <t>ed</t>
    </r>
    <r>
      <rPr>
        <sz val="10"/>
        <color rgb="FF000000"/>
        <rFont val="Arial"/>
      </rPr>
      <t xml:space="preserve"> a decarbonisation roadmap/action plan towards a Science Based Target by 2030/31</t>
    </r>
  </si>
  <si>
    <r>
      <rPr>
        <sz val="10"/>
        <color rgb="FF000000"/>
        <rFont val="Arial"/>
      </rPr>
      <t>Proportion of UK supplier GHG emissions</t>
    </r>
    <r>
      <rPr>
        <vertAlign val="superscript"/>
        <sz val="10"/>
        <color rgb="FF000000"/>
        <rFont val="Arial"/>
      </rPr>
      <t>11</t>
    </r>
    <r>
      <rPr>
        <sz val="10"/>
        <color rgb="FF000000"/>
        <rFont val="Arial"/>
      </rPr>
      <t xml:space="preserve"> from UK suppliers that have formally committed to setting a Science Based Target</t>
    </r>
  </si>
  <si>
    <r>
      <rPr>
        <sz val="10"/>
        <color rgb="FF000000"/>
        <rFont val="Arial"/>
      </rPr>
      <t>UK suppliers that collectively account for at least 80% of our UK supplier GHG emissions</t>
    </r>
    <r>
      <rPr>
        <vertAlign val="superscript"/>
        <sz val="10"/>
        <color rgb="FF000000"/>
        <rFont val="Arial"/>
      </rPr>
      <t>1</t>
    </r>
    <r>
      <rPr>
        <vertAlign val="superscript"/>
        <sz val="10"/>
        <color rgb="FF000000"/>
        <rFont val="Arial"/>
      </rPr>
      <t>1</t>
    </r>
    <r>
      <rPr>
        <sz val="10"/>
        <color rgb="FF000000"/>
        <rFont val="Arial"/>
      </rPr>
      <t xml:space="preserve"> </t>
    </r>
    <r>
      <rPr>
        <sz val="10"/>
        <color rgb="FF000000"/>
        <rFont val="Arial"/>
      </rPr>
      <t>w</t>
    </r>
    <r>
      <rPr>
        <sz val="10"/>
        <color rgb="FF000000"/>
        <rFont val="Arial"/>
      </rPr>
      <t>i</t>
    </r>
    <r>
      <rPr>
        <sz val="10"/>
        <color rgb="FF000000"/>
        <rFont val="Arial"/>
      </rPr>
      <t>l</t>
    </r>
    <r>
      <rPr>
        <sz val="10"/>
        <color rgb="FF000000"/>
        <rFont val="Arial"/>
      </rPr>
      <t>l</t>
    </r>
    <r>
      <rPr>
        <sz val="10"/>
        <color rgb="FF000000"/>
        <rFont val="Arial"/>
      </rPr>
      <t xml:space="preserve"> </t>
    </r>
    <r>
      <rPr>
        <sz val="10"/>
        <color rgb="FF000000"/>
        <rFont val="Arial"/>
      </rPr>
      <t>h</t>
    </r>
    <r>
      <rPr>
        <sz val="10"/>
        <color rgb="FF000000"/>
        <rFont val="Arial"/>
      </rPr>
      <t>a</t>
    </r>
    <r>
      <rPr>
        <sz val="10"/>
        <color rgb="FF000000"/>
        <rFont val="Arial"/>
      </rPr>
      <t>v</t>
    </r>
    <r>
      <rPr>
        <sz val="10"/>
        <color rgb="FF000000"/>
        <rFont val="Arial"/>
      </rPr>
      <t>e</t>
    </r>
    <r>
      <rPr>
        <sz val="10"/>
        <color rgb="FF000000"/>
        <rFont val="Arial"/>
      </rPr>
      <t xml:space="preserve"> formally committed to set</t>
    </r>
    <r>
      <rPr>
        <sz val="10"/>
        <color rgb="FF000000"/>
        <rFont val="Arial"/>
      </rPr>
      <t>ting</t>
    </r>
    <r>
      <rPr>
        <sz val="10"/>
        <color rgb="FF000000"/>
        <rFont val="Arial"/>
      </rPr>
      <t xml:space="preserve"> a Science Based Target by 2030/31</t>
    </r>
  </si>
  <si>
    <t>Air quality (Tonnes)</t>
  </si>
  <si>
    <t>Air quality - Emissions from stationary sources (NOx)</t>
  </si>
  <si>
    <t>Air quality - Emissions from stationary sources (SOx)</t>
  </si>
  <si>
    <t>Air quality - Emissions from stationary sources (PM)</t>
  </si>
  <si>
    <t>Fleet (%)</t>
  </si>
  <si>
    <r>
      <rPr>
        <sz val="10"/>
        <color rgb="FF000000"/>
        <rFont val="Arial"/>
      </rPr>
      <t>Electric Vehicle Fleet % (Light-duty only)</t>
    </r>
    <r>
      <rPr>
        <vertAlign val="superscript"/>
        <sz val="10"/>
        <color rgb="FF000000"/>
        <rFont val="Arial"/>
      </rPr>
      <t>12</t>
    </r>
  </si>
  <si>
    <t>Move to a 100% electric fleet by 2030 for our light-duty vehicles</t>
  </si>
  <si>
    <t>Our energy consumption</t>
  </si>
  <si>
    <t>Total energy consumption excluding fossil fuel generation and electricity system losses (GWh)</t>
  </si>
  <si>
    <t>Total electricity consumption (GWh)</t>
  </si>
  <si>
    <t>Total operational consumption (GWh)</t>
  </si>
  <si>
    <t>Total heating consumption (GWh)</t>
  </si>
  <si>
    <t>Total transport consumption (GWh)</t>
  </si>
  <si>
    <r>
      <rPr>
        <sz val="10"/>
        <color rgb="FF000000"/>
        <rFont val="Arial"/>
      </rPr>
      <t>Group</t>
    </r>
    <r>
      <rPr>
        <sz val="10"/>
        <color rgb="FF000000"/>
        <rFont val="Arial"/>
      </rPr>
      <t xml:space="preserve"> </t>
    </r>
    <r>
      <rPr>
        <sz val="10"/>
        <color rgb="FF000000"/>
        <rFont val="Arial"/>
      </rPr>
      <t>energy</t>
    </r>
    <r>
      <rPr>
        <sz val="10"/>
        <color rgb="FF000000"/>
        <rFont val="Arial"/>
      </rPr>
      <t xml:space="preserve"> consumption from non-renewable sources (GWh)</t>
    </r>
    <r>
      <rPr>
        <vertAlign val="superscript"/>
        <sz val="10"/>
        <color rgb="FF000000"/>
        <rFont val="Arial"/>
      </rPr>
      <t>13</t>
    </r>
  </si>
  <si>
    <t>Group energy consumption from renewable sources (GWh)</t>
  </si>
  <si>
    <t>Group energy consumption from fossil fuel generation (GWh)</t>
  </si>
  <si>
    <t>Flagship Office energy consumption (GWh)</t>
  </si>
  <si>
    <t>Reduce absolute energy consumption in our offices 20% by 2030 versus a 2019 baseline</t>
  </si>
  <si>
    <t>UK</t>
  </si>
  <si>
    <t>US</t>
  </si>
  <si>
    <t>% Renewable electricity purchased</t>
  </si>
  <si>
    <t>Electrical energy connections in year</t>
  </si>
  <si>
    <t>Total capacity connected to US Distribution Grid (MW)</t>
  </si>
  <si>
    <t>We will quickly and efficiently accelerate new generation connections, driving growth, strengthening energy security and supporting clean, affordable energy across our markets.</t>
  </si>
  <si>
    <t>Total capacity connected to US Transmission grid (MW)</t>
  </si>
  <si>
    <t>Total capacity connected to UK Distribution grid (MW)</t>
  </si>
  <si>
    <t>Total capacity connected to UK Transmission grid (MW)</t>
  </si>
  <si>
    <t>Renewable energy connected to US Distribution Grid  (MW)</t>
  </si>
  <si>
    <t>We will connect renewables as quickly and efficiently as possible</t>
  </si>
  <si>
    <t>Renewable energy connected to US Transmission grid (MW)</t>
  </si>
  <si>
    <t>Renewable energy connected to UK Distribution grid (MW)</t>
  </si>
  <si>
    <t>Renewable energy connected to UK Transmission grid (MW)</t>
  </si>
  <si>
    <t>Emissions intensity</t>
  </si>
  <si>
    <r>
      <rPr>
        <sz val="10"/>
        <color rgb="FF000000"/>
        <rFont val="Arial"/>
      </rPr>
      <t>Total Scope 1 &amp; 2 GHG emissions in tCO</t>
    </r>
    <r>
      <rPr>
        <vertAlign val="subscript"/>
        <sz val="10"/>
        <color rgb="FF000000"/>
        <rFont val="Arial"/>
      </rPr>
      <t>2</t>
    </r>
    <r>
      <rPr>
        <sz val="10"/>
        <color rgb="FF000000"/>
        <rFont val="Arial"/>
      </rPr>
      <t>e per million of revenue (tCO</t>
    </r>
    <r>
      <rPr>
        <vertAlign val="subscript"/>
        <sz val="10"/>
        <color rgb="FF000000"/>
        <rFont val="Arial"/>
      </rPr>
      <t>2</t>
    </r>
    <r>
      <rPr>
        <sz val="10"/>
        <color rgb="FF000000"/>
        <rFont val="Arial"/>
      </rPr>
      <t>e/£m)</t>
    </r>
  </si>
  <si>
    <t>Leak-prone pipe replacement</t>
  </si>
  <si>
    <t>NY Leak-prone pipe (LPP) replacement (miles)</t>
  </si>
  <si>
    <t>Continue to invest in leak-prone pipe programmes to reduce fugitive emissions and increase safety and reliability</t>
  </si>
  <si>
    <t>NE Leak-prone pipe (LPP) replacement (miles)</t>
  </si>
  <si>
    <r>
      <rPr>
        <b/>
        <sz val="10"/>
        <color rgb="FF000000"/>
        <rFont val="Arial"/>
      </rPr>
      <t>Water</t>
    </r>
    <r>
      <rPr>
        <b/>
        <vertAlign val="superscript"/>
        <sz val="10"/>
        <color rgb="FF000000"/>
        <rFont val="Arial"/>
      </rPr>
      <t>1</t>
    </r>
    <r>
      <rPr>
        <b/>
        <vertAlign val="superscript"/>
        <sz val="10"/>
        <color rgb="FF000000"/>
        <rFont val="Arial"/>
      </rPr>
      <t>4</t>
    </r>
  </si>
  <si>
    <r>
      <rPr>
        <sz val="10"/>
        <color rgb="FF000000"/>
        <rFont val="Arial"/>
      </rPr>
      <t>Total water consumption (million m</t>
    </r>
    <r>
      <rPr>
        <vertAlign val="superscript"/>
        <sz val="10"/>
        <color rgb="FF000000"/>
        <rFont val="Arial"/>
      </rPr>
      <t>3</t>
    </r>
    <r>
      <rPr>
        <sz val="10"/>
        <color rgb="FF000000"/>
        <rFont val="Arial"/>
      </rPr>
      <t>)</t>
    </r>
  </si>
  <si>
    <t>Report on the management of our environmental impact with a focus on pollution, waste and water use</t>
  </si>
  <si>
    <r>
      <rPr>
        <sz val="10"/>
        <color rgb="FF000000"/>
        <rFont val="Arial"/>
      </rPr>
      <t>Total water abstracted i.e. withdrawal (million m</t>
    </r>
    <r>
      <rPr>
        <vertAlign val="superscript"/>
        <sz val="10"/>
        <color rgb="FF000000"/>
        <rFont val="Arial"/>
      </rPr>
      <t>3</t>
    </r>
    <r>
      <rPr>
        <sz val="10"/>
        <color rgb="FF000000"/>
        <rFont val="Arial"/>
      </rPr>
      <t>)</t>
    </r>
  </si>
  <si>
    <r>
      <rPr>
        <sz val="10"/>
        <color rgb="FF000000"/>
        <rFont val="Arial"/>
      </rPr>
      <t>Total water discharged (million m</t>
    </r>
    <r>
      <rPr>
        <vertAlign val="superscript"/>
        <sz val="10"/>
        <color rgb="FF000000"/>
        <rFont val="Arial"/>
      </rPr>
      <t>3</t>
    </r>
    <r>
      <rPr>
        <sz val="10"/>
        <color rgb="FF000000"/>
        <rFont val="Arial"/>
      </rPr>
      <t>)</t>
    </r>
  </si>
  <si>
    <r>
      <rPr>
        <b/>
        <sz val="10"/>
        <color rgb="FF000000"/>
        <rFont val="Arial"/>
      </rPr>
      <t>Waste</t>
    </r>
  </si>
  <si>
    <t>Total Waste generated: Non-Hazardous (tonnes)</t>
  </si>
  <si>
    <t>Total Waste generated: Hazardous (tonnes)</t>
  </si>
  <si>
    <t>Total Waste: Reused and recycled (tonnes)</t>
  </si>
  <si>
    <t>Nature and biodiversity</t>
  </si>
  <si>
    <r>
      <rPr>
        <sz val="10"/>
        <color rgb="FF000000"/>
        <rFont val="Arial"/>
      </rPr>
      <t>% Natural environment improved on the land we manage in the UK (cumulative, nature capital estimate)</t>
    </r>
    <r>
      <rPr>
        <vertAlign val="superscript"/>
        <sz val="10"/>
        <color rgb="FF000000"/>
        <rFont val="Arial"/>
      </rPr>
      <t>15</t>
    </r>
  </si>
  <si>
    <t>Restore the natural environment by 10% on the land we manage in the UK</t>
  </si>
  <si>
    <t>US Nature - enrolled acres (acres)</t>
  </si>
  <si>
    <t>Preserve the natural environment in the land we manage in the US</t>
  </si>
  <si>
    <t>Enrolled acres in US integrated vegetation management system (IVM) programmes (acres)</t>
  </si>
  <si>
    <t>Enrolled acres in US nature related projects (acres)</t>
  </si>
  <si>
    <t>Green capital expenditure (EU Taxonomy)</t>
  </si>
  <si>
    <t>EU Taxonomy aligned green capex as a percentage of total capex</t>
  </si>
  <si>
    <r>
      <rPr>
        <sz val="10"/>
        <color rgb="FF000000"/>
        <rFont val="Arial"/>
      </rPr>
      <t>We expect around 85% of our £70 billion capital investment between April 2027 and March 2031 to be aligned with the principles of the EU Taxonomy legislation</t>
    </r>
    <r>
      <rPr>
        <vertAlign val="superscript"/>
        <sz val="10"/>
        <color rgb="FF000000"/>
        <rFont val="Arial"/>
      </rPr>
      <t>1</t>
    </r>
    <r>
      <rPr>
        <vertAlign val="superscript"/>
        <sz val="10"/>
        <color rgb="FF000000"/>
        <rFont val="Arial"/>
      </rPr>
      <t>6</t>
    </r>
  </si>
  <si>
    <t>Climate change adaptation capex (EU Taxonomy aligned activities, £m)</t>
  </si>
  <si>
    <t>Climate change mitigation capex (EU Taxonomy aligned activities, £m)</t>
  </si>
  <si>
    <r>
      <rPr>
        <b/>
        <sz val="10"/>
        <color rgb="FF000000"/>
        <rFont val="Arial"/>
      </rPr>
      <t>Green financing</t>
    </r>
    <r>
      <rPr>
        <b/>
        <vertAlign val="superscript"/>
        <sz val="10"/>
        <color rgb="FF000000"/>
        <rFont val="Arial"/>
      </rPr>
      <t>17</t>
    </r>
  </si>
  <si>
    <t>Aggregated invested amount (Green Financing Framework aligned, £'m)</t>
  </si>
  <si>
    <t>Aggregated eligible amount (Green Financing Framework aligned, £'m)</t>
  </si>
  <si>
    <t>Aggregated allocated amount (Green Financing Framework aligned, £'m)</t>
  </si>
  <si>
    <r>
      <rPr>
        <sz val="10"/>
        <color rgb="FF000000"/>
        <rFont val="Arial"/>
      </rPr>
      <t>Aggregated estimated emissions avoided (Green Financing Report</t>
    </r>
    <r>
      <rPr>
        <sz val="10"/>
        <color rgb="FF000000"/>
        <rFont val="Arial"/>
      </rPr>
      <t xml:space="preserve"> Methodology, ktCO</t>
    </r>
    <r>
      <rPr>
        <vertAlign val="subscript"/>
        <sz val="10"/>
        <color rgb="FF000000"/>
        <rFont val="Arial"/>
      </rPr>
      <t>2</t>
    </r>
    <r>
      <rPr>
        <sz val="10"/>
        <color rgb="FF000000"/>
        <rFont val="Arial"/>
      </rPr>
      <t>e)</t>
    </r>
  </si>
  <si>
    <t>Our Customers and Communities</t>
  </si>
  <si>
    <t>Support an affordable energy transition</t>
  </si>
  <si>
    <t>Contribution to consumer bills</t>
  </si>
  <si>
    <t xml:space="preserve">
Report on the benefits provided as a direct result of our community support, including financial assistance, advice and energy efficiency measures</t>
  </si>
  <si>
    <r>
      <rPr>
        <sz val="10"/>
        <color rgb="FF000000"/>
        <rFont val="Arial"/>
      </rPr>
      <t>Contribution of NG UK's distribution costs to consumer bills</t>
    </r>
    <r>
      <rPr>
        <vertAlign val="superscript"/>
        <sz val="10"/>
        <color rgb="FF000000"/>
        <rFont val="Arial"/>
      </rPr>
      <t>18</t>
    </r>
  </si>
  <si>
    <t>Contribution of NG UK's transmission costs to consumer bills</t>
  </si>
  <si>
    <t>Average energy bill charged to US households</t>
  </si>
  <si>
    <t>Electric: Average Customer Bill Jurisdictions Combined (Low Income Customers Excluded)</t>
  </si>
  <si>
    <t>Gas: Average Customer Bill Jurisdictions Combined (Low Income Customers Excluded)</t>
  </si>
  <si>
    <t>Electric: Average Low Income (only) Customer Bill</t>
  </si>
  <si>
    <t>Gas: Average Low Income (only) Customer Bill</t>
  </si>
  <si>
    <t>Skills development</t>
  </si>
  <si>
    <t>Number of young people provided access to skills development</t>
  </si>
  <si>
    <t>Provide meaningful skills development for 45,000 people by 2030 with a focus on communities facing socio-economic disadvantage</t>
  </si>
  <si>
    <t>29654 (Cumulatively 60384)</t>
  </si>
  <si>
    <t>Volunteering</t>
  </si>
  <si>
    <t>Number of 'qualifying' volunteering hours</t>
  </si>
  <si>
    <t xml:space="preserve">Deliver 500,000 employee volunteering hours in our communities by 2030 </t>
  </si>
  <si>
    <t>52620 (Cumulatively 292611)</t>
  </si>
  <si>
    <t>60511 (Cumulatively 239991)</t>
  </si>
  <si>
    <t>Customer satisfaction</t>
  </si>
  <si>
    <t>UK Electricity Transmission customer satisfaction</t>
  </si>
  <si>
    <t>We measure customer and stakeholder satisfaction, while also maintaining engagement with these groups and improving service levels. Public targets include a score of 7.7/10 for UK ET and 9.12/10 for UK ED</t>
  </si>
  <si>
    <t>UK Electricity Distribution customer satisfaction</t>
  </si>
  <si>
    <r>
      <rPr>
        <sz val="10"/>
        <color rgb="FF000000"/>
        <rFont val="Arial"/>
      </rPr>
      <t>New England customer satisfaction</t>
    </r>
    <r>
      <rPr>
        <vertAlign val="superscript"/>
        <sz val="10"/>
        <color rgb="FF000000"/>
        <rFont val="Arial"/>
      </rPr>
      <t>1</t>
    </r>
    <r>
      <rPr>
        <vertAlign val="superscript"/>
        <sz val="10"/>
        <color rgb="FF000000"/>
        <rFont val="Arial"/>
      </rPr>
      <t>9</t>
    </r>
  </si>
  <si>
    <r>
      <rPr>
        <sz val="10"/>
        <color rgb="FF000000"/>
        <rFont val="Arial"/>
      </rPr>
      <t>New York customer satisfaction</t>
    </r>
    <r>
      <rPr>
        <vertAlign val="superscript"/>
        <sz val="10"/>
        <color rgb="FF000000"/>
        <rFont val="Arial"/>
      </rPr>
      <t>1</t>
    </r>
    <r>
      <rPr>
        <vertAlign val="superscript"/>
        <sz val="10"/>
        <color rgb="FF000000"/>
        <rFont val="Arial"/>
      </rPr>
      <t>9</t>
    </r>
  </si>
  <si>
    <t>Our People</t>
  </si>
  <si>
    <t>Ethnic and female representation in workforce</t>
  </si>
  <si>
    <t>Diversity % of the workforce</t>
  </si>
  <si>
    <t>% Female Workforce</t>
  </si>
  <si>
    <t>Diversity % of Senior Management</t>
  </si>
  <si>
    <t>% Female Senior Management</t>
  </si>
  <si>
    <t>Gender diversity % of leadership</t>
  </si>
  <si>
    <t>% of Group Executive Management that are women</t>
  </si>
  <si>
    <t>% of the Board that are women</t>
  </si>
  <si>
    <t>Ethnic diversity % of leadership</t>
  </si>
  <si>
    <t>% of Group Executive Management that are ethnically diverse</t>
  </si>
  <si>
    <t>% of the Board that are ethnically diverse</t>
  </si>
  <si>
    <t>Inclusive culture</t>
  </si>
  <si>
    <t>Having a voice: "Safe to Say" in Grid:voice %
(Grid:voice is the title of our annual employee survey)</t>
  </si>
  <si>
    <t>We aim for our colleague engagement and 'Safe to Say' metrics to remain at or above the high-performing norm (Korn Ferry benchmark)</t>
  </si>
  <si>
    <t>Employee Engagement Score (from Grid:voice)</t>
  </si>
  <si>
    <t xml:space="preserve">Wellbeing </t>
  </si>
  <si>
    <t>Employee wellbeing index</t>
  </si>
  <si>
    <t>We aim for our colleague wellbeing metrics to remain at or above those for the previous year</t>
  </si>
  <si>
    <r>
      <rPr>
        <b/>
        <sz val="10"/>
        <color rgb="FF000000"/>
        <rFont val="Arial"/>
      </rPr>
      <t>Fair and equitable pay</t>
    </r>
    <r>
      <rPr>
        <b/>
        <vertAlign val="superscript"/>
        <sz val="10"/>
        <color rgb="FF000000"/>
        <rFont val="Arial"/>
      </rPr>
      <t>20</t>
    </r>
  </si>
  <si>
    <t>UK gender pay gap</t>
  </si>
  <si>
    <t>We are committed to making sure pay is equitable for all colleagues and to ensure there is no bias regardless of location in the UK, or US, gender, ethnicity or disability</t>
  </si>
  <si>
    <t>2023/24</t>
  </si>
  <si>
    <t>- mean 'base' gender pay gap</t>
  </si>
  <si>
    <t>- mean 'incentive' gender pay gap</t>
  </si>
  <si>
    <t xml:space="preserve">Headcount number as at 31 March </t>
  </si>
  <si>
    <t xml:space="preserve">Total Employee Headcount </t>
  </si>
  <si>
    <t>UK: Full Time</t>
  </si>
  <si>
    <t>UK: Part Time</t>
  </si>
  <si>
    <t>US: Full Time</t>
  </si>
  <si>
    <t>US: Part Time</t>
  </si>
  <si>
    <t>Total Employee Headcount: Female</t>
  </si>
  <si>
    <t>Total Employee Headcount: Male</t>
  </si>
  <si>
    <t>Total Senior Management</t>
  </si>
  <si>
    <t>Senior Management: Female</t>
  </si>
  <si>
    <t>Senior Management: Male</t>
  </si>
  <si>
    <t>Regular Employees, Temporary Employees and Agency workers</t>
  </si>
  <si>
    <t>UK: Regular Employees</t>
  </si>
  <si>
    <t>UK: Temporary Employees</t>
  </si>
  <si>
    <t>UK: Agency Employees</t>
  </si>
  <si>
    <t>US: Regular Employees</t>
  </si>
  <si>
    <t>US: Temporary Employees</t>
  </si>
  <si>
    <t>US: Agency Employees</t>
  </si>
  <si>
    <t>Responsible Business Fundamentals</t>
  </si>
  <si>
    <t xml:space="preserve">Safety </t>
  </si>
  <si>
    <t>Fatalities</t>
  </si>
  <si>
    <t>We are committed to safely, reliably and efficiently connecting millions of people to the energy they use. 
Group Target : 0.1 LTIs per 100,000 hours worked</t>
  </si>
  <si>
    <t>Lost time injury frequency rate (LTIFR) (lost time incidents per 100,000 hours worked)</t>
  </si>
  <si>
    <t>Member of the public injuries as a result of National Grid work</t>
  </si>
  <si>
    <t xml:space="preserve">Reliability </t>
  </si>
  <si>
    <t>Network reliability</t>
  </si>
  <si>
    <t>We are building resilience into our operations.</t>
  </si>
  <si>
    <r>
      <rPr>
        <sz val="10"/>
        <color rgb="FF000000"/>
        <rFont val="Arial"/>
      </rPr>
      <t>UK ET</t>
    </r>
    <r>
      <rPr>
        <vertAlign val="superscript"/>
        <sz val="10"/>
        <color rgb="FF000000"/>
        <rFont val="Arial"/>
      </rPr>
      <t>2</t>
    </r>
    <r>
      <rPr>
        <vertAlign val="superscript"/>
        <sz val="10"/>
        <color rgb="FF000000"/>
        <rFont val="Arial"/>
      </rPr>
      <t>1</t>
    </r>
  </si>
  <si>
    <r>
      <rPr>
        <sz val="10"/>
        <color rgb="FF000000"/>
        <rFont val="Arial"/>
      </rPr>
      <t>UK ED</t>
    </r>
    <r>
      <rPr>
        <vertAlign val="superscript"/>
        <sz val="10"/>
        <color rgb="FF000000"/>
        <rFont val="Arial"/>
      </rPr>
      <t>2</t>
    </r>
    <r>
      <rPr>
        <vertAlign val="superscript"/>
        <sz val="10"/>
        <color rgb="FF000000"/>
        <rFont val="Arial"/>
      </rPr>
      <t>1</t>
    </r>
  </si>
  <si>
    <t>US ET</t>
  </si>
  <si>
    <t>US ED</t>
  </si>
  <si>
    <t xml:space="preserve">Interconnectors </t>
  </si>
  <si>
    <t>Interconnector availability</t>
  </si>
  <si>
    <t>IFA Interconnector</t>
  </si>
  <si>
    <t>IFA 2 Interconnector</t>
  </si>
  <si>
    <t>Viking Link Interconnector</t>
  </si>
  <si>
    <t>NSL Interconnector</t>
  </si>
  <si>
    <t>BritNed Interconnector</t>
  </si>
  <si>
    <t>Nemo Link Interconnector</t>
  </si>
  <si>
    <t>Supply Chain</t>
  </si>
  <si>
    <t>% of supplier payments paid to contractual term (UK)</t>
  </si>
  <si>
    <t>We are fair to our suppliers and committed to paying them promptly.</t>
  </si>
  <si>
    <t>% of supplier payments paid to contractual term (US)</t>
  </si>
  <si>
    <t xml:space="preserve">Innovation </t>
  </si>
  <si>
    <t>Responsible Business aligned investment by NG Partners</t>
  </si>
  <si>
    <t>Continue to invest in developing technologies and innovations that benefit our customers and wider society.</t>
  </si>
  <si>
    <r>
      <rPr>
        <sz val="8"/>
        <color rgb="FF000000"/>
        <rFont val="Arial"/>
      </rPr>
      <t>For details on our approach to reporting and methodology please see our 202</t>
    </r>
    <r>
      <rPr>
        <sz val="8"/>
        <color rgb="FF000000"/>
        <rFont val="Arial"/>
      </rPr>
      <t>5</t>
    </r>
    <r>
      <rPr>
        <sz val="8"/>
        <color rgb="FF000000"/>
        <rFont val="Arial"/>
      </rPr>
      <t>/2</t>
    </r>
    <r>
      <rPr>
        <sz val="8"/>
        <color rgb="FF000000"/>
        <rFont val="Arial"/>
      </rPr>
      <t>6</t>
    </r>
    <r>
      <rPr>
        <sz val="8"/>
        <color rgb="FF000000"/>
        <rFont val="Arial"/>
      </rPr>
      <t xml:space="preserve"> reporting methodology document - see </t>
    </r>
    <r>
      <rPr>
        <b/>
        <u/>
        <sz val="8"/>
        <color rgb="FF000000"/>
        <rFont val="Arial"/>
      </rPr>
      <t>www.nationalgrid.com/responsibility</t>
    </r>
  </si>
  <si>
    <t>FOOTNOTES</t>
  </si>
  <si>
    <t>GHG targets are against a 2018/19 baseline unless otherwise stated. Target year 203n indicates that the performance will be reported in the financial year that aligns with the year 203n/3n+1.</t>
  </si>
  <si>
    <r>
      <rPr>
        <sz val="8"/>
        <color rgb="FF000000"/>
        <rFont val="Arial"/>
      </rPr>
      <t>Includes Scope 2 location based emissions only as line losses make up the vast majority of these emissions and we have limited renewable electricity certificates and other contractual instruments in place.</t>
    </r>
  </si>
  <si>
    <t>Near-term target approved by Science Based Targets initiative (SBTi) and aligned to the Paris Agreement and a 1.5°C pathway.</t>
  </si>
  <si>
    <t>This represents our Sold Gas, the downstream emissions associated with the combustion of natural gas directly sold and delivered by National Grid.</t>
  </si>
  <si>
    <t>This includes Sold Electricity, which is part of Scope 3, Category 3 GHG emissions, as well as upstream emissions of purchased fuels and electricity (e.g. Well-to-Tank emissions).</t>
  </si>
  <si>
    <t>Air travel GHG emissions are reported on a gross basis, independent of any GHG trades, offsets or carbon credits.</t>
  </si>
  <si>
    <t>Target is for financial year 2025/26 against a financial year 2019/20 baseline.</t>
  </si>
  <si>
    <t>Near-term target approved by SBTi and aligned to a well below 2°C pathway.</t>
  </si>
  <si>
    <t>Third Party Sold Gas, a US-only emission, are downstream emissions associated with the combustion of natural gas delivered through our network but sold by a company other than National Grid. This differs from Scope 3 Cat. 11 GHG Protocol guidance, which otherwise advises to consider only the end use of goods sold by the reporting company itself.</t>
  </si>
  <si>
    <t>Carbon Strategic Supplier Engagement: GHG emissions from Scope 3 Cat 1 &amp; Cat 2: Purchased Goods and Services &amp; Capital Goods only</t>
  </si>
  <si>
    <r>
      <rPr>
        <sz val="8"/>
        <color rgb="FF000000"/>
        <rFont val="Arial"/>
      </rPr>
      <t xml:space="preserve">Prior year figures have been restated to reflect a change in methodology, from a supplier count based metric to one based on the proportion of supplier GHG emissions covered by:
</t>
    </r>
    <r>
      <rPr>
        <sz val="8"/>
        <color rgb="FF000000"/>
        <rFont val="Arial"/>
      </rPr>
      <t xml:space="preserve">	</t>
    </r>
    <r>
      <rPr>
        <sz val="8"/>
        <color rgb="FF3C3C3B"/>
        <rFont val="Arial"/>
      </rPr>
      <t>•</t>
    </r>
    <r>
      <rPr>
        <sz val="8"/>
        <color rgb="FF000000"/>
        <rFont val="Arial"/>
      </rPr>
      <t xml:space="preserve">UK: Suppliers committed to setting a Science Based Target for the UK 
</t>
    </r>
    <r>
      <rPr>
        <sz val="8"/>
        <color rgb="FF000000"/>
        <rFont val="Arial"/>
      </rPr>
      <t xml:space="preserve">	</t>
    </r>
    <r>
      <rPr>
        <sz val="8"/>
        <color rgb="FF3C3C3B"/>
        <rFont val="Arial"/>
      </rPr>
      <t>•</t>
    </r>
    <r>
      <rPr>
        <sz val="8"/>
        <color rgb="FF000000"/>
        <rFont val="Arial"/>
      </rPr>
      <t>US: Suppliers with decarbonisation roadmaps/action plans in place towards a Science Based Target</t>
    </r>
  </si>
  <si>
    <t>The 2024/25 Electric Vehicle Fleet % has been restated from 22.3% to correct an error which exceeded our 5% significance threshold, in line with the recalculation policy within our reporting methodology.</t>
  </si>
  <si>
    <t>Group energy consumption from non-renewable sources excludes fossil fuel generation (reported separately) and electricity systems line losses.</t>
  </si>
  <si>
    <t>During FY 2024/25 a fire occurred at our UK ET North Hyde substation. The incident required up to ~3 million litres of water to be abstracted by London Fire Service from the local canal/drainage for firefighting and approximately 460 thousand litres removed from the site as wastewater. Applying the operational control principle for environmental reporting, and since GRI 303: Water and Effluents 2018 does not explicitly address emergency water usage, these figures are excluded from our reported water data.</t>
  </si>
  <si>
    <t>Prior year number recalculated.</t>
  </si>
  <si>
    <t>Information as at 14 May 2026. Please refer to the investor section of our website for our latest investor guidance.</t>
  </si>
  <si>
    <r>
      <rPr>
        <sz val="8"/>
        <color rgb="FF000000"/>
        <rFont val="Arial"/>
      </rPr>
      <t xml:space="preserve">	</t>
    </r>
    <r>
      <rPr>
        <sz val="8"/>
        <color rgb="FF3C3C3B"/>
        <rFont val="Arial"/>
      </rPr>
      <t>•</t>
    </r>
    <r>
      <rPr>
        <sz val="8"/>
        <color rgb="FF000000"/>
        <rFont val="Arial"/>
      </rPr>
      <t xml:space="preserve">Reported figures only related to new bond issuances in the corresponding reporting year. Figures for 2025/26 exclude amounts reallocated following the disposal of National Grid Renewables that relate to green debt issued in prior periods.
</t>
    </r>
    <r>
      <rPr>
        <sz val="8"/>
        <color rgb="FF000000"/>
        <rFont val="Arial"/>
      </rPr>
      <t xml:space="preserve">	</t>
    </r>
    <r>
      <rPr>
        <sz val="8"/>
        <color rgb="FF3C3C3B"/>
        <rFont val="Arial"/>
      </rPr>
      <t>•</t>
    </r>
    <r>
      <rPr>
        <sz val="8"/>
        <color rgb="FF000000"/>
        <rFont val="Arial"/>
      </rPr>
      <t>Deloitte LLP (“Deloitte”) have provided independent limited assurance over selected information at the individual financial instrument level for 2025/26 and 2024/25. Deloitte’s independent limited assurance reports and further information</t>
    </r>
    <r>
      <rPr>
        <sz val="8"/>
        <color rgb="FF000000"/>
        <rFont val="Arial"/>
      </rPr>
      <t xml:space="preserve"> wi</t>
    </r>
    <r>
      <rPr>
        <sz val="8"/>
        <color rgb="FF000000"/>
        <rFont val="Arial"/>
      </rPr>
      <t>thin our Green Finance Reports</t>
    </r>
    <r>
      <rPr>
        <sz val="8"/>
        <color rgb="FF000000"/>
        <rFont val="Arial"/>
      </rPr>
      <t>, including our impact methodology for estimated</t>
    </r>
    <r>
      <rPr>
        <sz val="8"/>
        <color rgb="FF000000"/>
        <rFont val="Arial"/>
      </rPr>
      <t xml:space="preserve"> </t>
    </r>
    <r>
      <rPr>
        <sz val="8"/>
        <color rgb="FF000000"/>
        <rFont val="Arial"/>
      </rPr>
      <t xml:space="preserve">CO₂e emissions avoided, are available on our website, www.nationalgrid.com/investors/debt-investors/green-financing
</t>
    </r>
    <r>
      <rPr>
        <sz val="8"/>
        <color rgb="FF000000"/>
        <rFont val="Arial"/>
      </rPr>
      <t xml:space="preserve">	</t>
    </r>
    <r>
      <rPr>
        <sz val="8"/>
        <color rgb="FF3C3C3B"/>
        <rFont val="Arial"/>
      </rPr>
      <t>•</t>
    </r>
    <r>
      <rPr>
        <sz val="8"/>
        <color rgb="FF000000"/>
        <rFont val="Arial"/>
      </rPr>
      <t xml:space="preserve">In 2025/26, the methodology for estimating CO₂e emissions avoided was refined to attribute avoided emissions more proportionately to the financed share of network assets, using the nominal value of the bond relative to total network PPE net book value, and to reflect updated grid carbon intensity assumptions, resulting in lower estimated avoided emissions compared to the prior year.
</t>
    </r>
    <r>
      <rPr>
        <sz val="8"/>
        <color rgb="FF000000"/>
        <rFont val="Arial"/>
      </rPr>
      <t xml:space="preserve">	</t>
    </r>
    <r>
      <rPr>
        <sz val="8"/>
        <color rgb="FF3C3C3B"/>
        <rFont val="Arial"/>
      </rPr>
      <t>•</t>
    </r>
    <r>
      <rPr>
        <sz val="8"/>
        <color rgb="FF000000"/>
        <rFont val="Arial"/>
      </rPr>
      <t xml:space="preserve">GBP equivalent amount is based on the foreign exchange (FX) rate at the settlement date of issuance as follows:
</t>
    </r>
    <r>
      <rPr>
        <sz val="8"/>
        <color rgb="FF000000"/>
        <rFont val="Arial"/>
      </rPr>
      <t xml:space="preserve">	</t>
    </r>
    <r>
      <rPr>
        <sz val="8"/>
        <color rgb="FF000000"/>
        <rFont val="Arial"/>
      </rPr>
      <t>◦</t>
    </r>
    <r>
      <rPr>
        <sz val="8"/>
        <color rgb="FF000000"/>
        <rFont val="Arial"/>
      </rPr>
      <t xml:space="preserve">3rd February 2026 - National Grid Electricity Transmission plc (ISIN XS3286502821) - </t>
    </r>
    <r>
      <rPr>
        <sz val="8"/>
        <color rgb="FF000000"/>
        <rFont val="Arial"/>
      </rPr>
      <t xml:space="preserve">£1: </t>
    </r>
    <r>
      <rPr>
        <sz val="8"/>
        <color rgb="FF000000"/>
        <rFont val="Arial"/>
      </rPr>
      <t xml:space="preserve">€1.15895
</t>
    </r>
    <r>
      <rPr>
        <sz val="8"/>
        <color rgb="FF000000"/>
        <rFont val="Arial"/>
      </rPr>
      <t xml:space="preserve">	</t>
    </r>
    <r>
      <rPr>
        <sz val="8"/>
        <color rgb="FF000000"/>
        <rFont val="Arial"/>
      </rPr>
      <t>◦</t>
    </r>
    <r>
      <rPr>
        <sz val="8"/>
        <color rgb="FF000000"/>
        <rFont val="Arial"/>
      </rPr>
      <t xml:space="preserve">3rd June 2025 - National Grid North America Inc (ISIN XS3086253112) - </t>
    </r>
    <r>
      <rPr>
        <sz val="8"/>
        <color rgb="FF000000"/>
        <rFont val="Arial"/>
      </rPr>
      <t>€1: $1.1347</t>
    </r>
  </si>
  <si>
    <t>In FY26, customer bill calculations for UK ED were aligned to an annual electricity consumption assumption of 2,700 kWh (in line with Ofgem's Typical Domestic Consumption Value). The prior‑year metric has been restated on this basis to maintain comparability.</t>
  </si>
  <si>
    <t>US customer satisfaction metrics for New England and New York reflect a revised survey question introduced in 2025/26, replacing the prior year's US customer trust metric.</t>
  </si>
  <si>
    <t>Pay gap data reported one year in arrears in accordance with timelines for UK statutory reporting requirements.</t>
  </si>
  <si>
    <t>Current year data performance is provisional subject to Ofgem review and approval as part of the Annual Iteration Process (AIP) which is expected by October 2026.</t>
  </si>
  <si>
    <t>KEY</t>
  </si>
  <si>
    <r>
      <rPr>
        <sz val="8"/>
        <color rgb="FF000000"/>
        <rFont val="Arial"/>
      </rPr>
      <t xml:space="preserve">We engaged Deloitte LLP in the current year and </t>
    </r>
    <r>
      <rPr>
        <sz val="8"/>
        <color rgb="FF000000"/>
        <rFont val="Arial"/>
      </rPr>
      <t>in the prior year</t>
    </r>
    <r>
      <rPr>
        <sz val="8"/>
        <color rgb="FF000000"/>
        <rFont val="Arial"/>
      </rPr>
      <t xml:space="preserve"> </t>
    </r>
    <r>
      <rPr>
        <sz val="8"/>
        <color rgb="FF000000"/>
        <rFont val="Arial"/>
      </rPr>
      <t xml:space="preserve">to undertake a limited assurance engagement, using the International Standard on Assurance Engagements (ISAE) 3000 (Revised): ‘Assurance Engagements Other Than Audits or Reviews of Historical Financial Information’ and ISAE 3410: ‘Assurance Engagements on Greenhouse Gas Statements’ over a range of data points within our Responsible Business data tables. The metrics identified with the symbol </t>
    </r>
    <r>
      <rPr>
        <sz val="8"/>
        <color rgb="FF0F7F40"/>
        <rFont val="Arial"/>
      </rPr>
      <t>(ɸ)</t>
    </r>
    <r>
      <rPr>
        <sz val="8"/>
        <color rgb="FF000000"/>
        <rFont val="Arial"/>
      </rPr>
      <t xml:space="preserve"> </t>
    </r>
    <r>
      <rPr>
        <sz val="8"/>
        <color rgb="FF000000"/>
        <rFont val="Arial"/>
      </rPr>
      <t xml:space="preserve">for 2025/26 </t>
    </r>
    <r>
      <rPr>
        <sz val="8"/>
        <color rgb="FF000000"/>
        <rFont val="Arial"/>
      </rPr>
      <t xml:space="preserve">and </t>
    </r>
    <r>
      <rPr>
        <sz val="8"/>
        <color rgb="FFD76428"/>
        <rFont val="Arial"/>
      </rPr>
      <t>(</t>
    </r>
    <r>
      <rPr>
        <sz val="8"/>
        <color rgb="FFD76428"/>
        <rFont val="Arial"/>
      </rPr>
      <t>ɸ</t>
    </r>
    <r>
      <rPr>
        <vertAlign val="superscript"/>
        <sz val="8"/>
        <color rgb="FFD76428"/>
        <rFont val="Arial"/>
      </rPr>
      <t>†</t>
    </r>
    <r>
      <rPr>
        <sz val="8"/>
        <color rgb="FFD76428"/>
        <rFont val="Arial"/>
      </rPr>
      <t>)</t>
    </r>
    <r>
      <rPr>
        <sz val="8"/>
        <color rgb="FFD76428"/>
        <rFont val="Arial"/>
      </rPr>
      <t xml:space="preserve"> </t>
    </r>
    <r>
      <rPr>
        <sz val="8"/>
        <color rgb="FF000000"/>
        <rFont val="Arial"/>
      </rPr>
      <t>for 202</t>
    </r>
    <r>
      <rPr>
        <sz val="8"/>
        <color rgb="FF000000"/>
        <rFont val="Arial"/>
      </rPr>
      <t>4</t>
    </r>
    <r>
      <rPr>
        <sz val="8"/>
        <color rgb="FF000000"/>
        <rFont val="Arial"/>
      </rPr>
      <t>/2</t>
    </r>
    <r>
      <rPr>
        <sz val="8"/>
        <color rgb="FF000000"/>
        <rFont val="Arial"/>
      </rPr>
      <t>5</t>
    </r>
    <r>
      <rPr>
        <sz val="8"/>
        <color rgb="FF000000"/>
        <rFont val="Arial"/>
      </rPr>
      <t xml:space="preserve"> </t>
    </r>
    <r>
      <rPr>
        <sz val="8"/>
        <color rgb="FF000000"/>
        <rFont val="Arial"/>
      </rPr>
      <t xml:space="preserve">included in the scope of their work. </t>
    </r>
    <r>
      <rPr>
        <sz val="8"/>
        <color rgb="FF000000"/>
        <rFont val="Arial"/>
      </rPr>
      <t xml:space="preserve">Please refer to </t>
    </r>
    <r>
      <rPr>
        <b/>
        <u/>
        <sz val="8"/>
        <color rgb="FF000000"/>
        <rFont val="Arial"/>
      </rPr>
      <t>www.nationalgrid.com/responsibility</t>
    </r>
    <r>
      <rPr>
        <sz val="8"/>
        <color rgb="FF000000"/>
        <rFont val="Arial"/>
      </rPr>
      <t>, for de</t>
    </r>
    <r>
      <rPr>
        <sz val="8"/>
        <color rgb="FF000000"/>
        <rFont val="Arial"/>
      </rPr>
      <t>t</t>
    </r>
    <r>
      <rPr>
        <sz val="8"/>
        <color rgb="FF000000"/>
        <rFont val="Arial"/>
      </rPr>
      <t>ai</t>
    </r>
    <r>
      <rPr>
        <sz val="8"/>
        <color rgb="FF000000"/>
        <rFont val="Arial"/>
      </rPr>
      <t>ls of Deloitte’s full limited assurance opinion and National Grid’s Reporting Methodology.</t>
    </r>
  </si>
  <si>
    <t>2025/26 data externally assured by Deloitte.</t>
  </si>
  <si>
    <t>2024/25 data externally assured by Deloitte in the prior year.</t>
  </si>
  <si>
    <r>
      <rPr>
        <sz val="8"/>
        <color rgb="FF000000"/>
        <rFont val="Arial"/>
      </rPr>
      <t>All</t>
    </r>
    <r>
      <rPr>
        <sz val="8"/>
        <color rgb="FF000000"/>
        <rFont val="Arial"/>
      </rPr>
      <t xml:space="preserve"> </t>
    </r>
    <r>
      <rPr>
        <sz val="8"/>
        <color rgb="FF000000"/>
        <rFont val="Arial"/>
      </rPr>
      <t xml:space="preserve">data in these tables that </t>
    </r>
    <r>
      <rPr>
        <sz val="8"/>
        <color rgb="FF000000"/>
        <rFont val="Arial"/>
      </rPr>
      <t>have</t>
    </r>
    <r>
      <rPr>
        <sz val="8"/>
        <color rgb="FF000000"/>
        <rFont val="Arial"/>
      </rPr>
      <t xml:space="preserve"> not been assured by Deloitte has been subject to a reporting process and controls review by National Grid's </t>
    </r>
    <r>
      <rPr>
        <sz val="8"/>
        <color rgb="FF000000"/>
        <rFont val="Arial"/>
      </rPr>
      <t>f</t>
    </r>
    <r>
      <rPr>
        <sz val="8"/>
        <color rgb="FF000000"/>
        <rFont val="Arial"/>
      </rPr>
      <t xml:space="preserve">inance second line risk and controls team, with the exception of:
</t>
    </r>
    <r>
      <rPr>
        <sz val="8"/>
        <color rgb="FF000000"/>
        <rFont val="Arial"/>
      </rPr>
      <t xml:space="preserve">	</t>
    </r>
    <r>
      <rPr>
        <sz val="8"/>
        <color rgb="FF3C3C3B"/>
        <rFont val="Arial"/>
      </rPr>
      <t>•</t>
    </r>
    <r>
      <rPr>
        <sz val="8"/>
        <color rgb="FF000000"/>
        <rFont val="Arial"/>
      </rPr>
      <t xml:space="preserve">Metrics associated with </t>
    </r>
    <r>
      <rPr>
        <sz val="8"/>
        <color rgb="FF000000"/>
        <rFont val="Arial"/>
      </rPr>
      <t>Joint Venture</t>
    </r>
    <r>
      <rPr>
        <sz val="8"/>
        <color rgb="FF000000"/>
        <rFont val="Arial"/>
      </rPr>
      <t>s</t>
    </r>
    <r>
      <rPr>
        <sz val="8"/>
        <color rgb="FF000000"/>
        <rFont val="Arial"/>
      </rPr>
      <t xml:space="preserve">: </t>
    </r>
    <r>
      <rPr>
        <sz val="8"/>
        <color rgb="FF000000"/>
        <rFont val="Arial"/>
      </rPr>
      <t xml:space="preserve">BritNed &amp; Nemo Link </t>
    </r>
    <r>
      <rPr>
        <sz val="8"/>
        <color rgb="FF000000"/>
        <rFont val="Arial"/>
      </rPr>
      <t xml:space="preserve">interconnector availability %
</t>
    </r>
    <r>
      <rPr>
        <sz val="8"/>
        <color rgb="FF000000"/>
        <rFont val="Arial"/>
      </rPr>
      <t xml:space="preserve">	</t>
    </r>
    <r>
      <rPr>
        <sz val="8"/>
        <color rgb="FF3C3C3B"/>
        <rFont val="Arial"/>
      </rPr>
      <t>•</t>
    </r>
    <r>
      <rPr>
        <sz val="8"/>
        <color rgb="FF000000"/>
        <rFont val="Arial"/>
      </rPr>
      <t>Prior year c</t>
    </r>
    <r>
      <rPr>
        <sz val="8"/>
        <color rgb="FF000000"/>
        <rFont val="Arial"/>
      </rPr>
      <t xml:space="preserve">omparators for </t>
    </r>
    <r>
      <rPr>
        <sz val="8"/>
        <color rgb="FF000000"/>
        <rFont val="Arial"/>
      </rPr>
      <t>m</t>
    </r>
    <r>
      <rPr>
        <sz val="8"/>
        <color rgb="FF000000"/>
        <rFont val="Arial"/>
      </rPr>
      <t xml:space="preserve">etrics which have been </t>
    </r>
    <r>
      <rPr>
        <sz val="8"/>
        <color rgb="FF000000"/>
        <rFont val="Arial"/>
      </rPr>
      <t>r</t>
    </r>
    <r>
      <rPr>
        <sz val="8"/>
        <color rgb="FF000000"/>
        <rFont val="Arial"/>
      </rPr>
      <t>evised</t>
    </r>
    <r>
      <rPr>
        <sz val="8"/>
        <color rgb="FF000000"/>
        <rFont val="Arial"/>
      </rPr>
      <t>:</t>
    </r>
    <r>
      <rPr>
        <sz val="8"/>
        <color rgb="FF000000"/>
        <rFont val="Arial"/>
      </rPr>
      <t xml:space="preserve"> </t>
    </r>
    <r>
      <rPr>
        <sz val="8"/>
        <color rgb="FF000000"/>
        <rFont val="Arial"/>
      </rPr>
      <t xml:space="preserve">US customer satisfaction, </t>
    </r>
    <r>
      <rPr>
        <sz val="8"/>
        <color rgb="FF000000"/>
        <rFont val="Arial"/>
      </rPr>
      <t xml:space="preserve">carbon strategic supplier engagement
</t>
    </r>
    <r>
      <rPr>
        <sz val="8"/>
        <color rgb="FF000000"/>
        <rFont val="Arial"/>
      </rPr>
      <t xml:space="preserve">	</t>
    </r>
    <r>
      <rPr>
        <sz val="8"/>
        <color rgb="FF3C3C3B"/>
        <rFont val="Arial"/>
      </rPr>
      <t>•</t>
    </r>
    <r>
      <rPr>
        <sz val="8"/>
        <color rgb="FF000000"/>
        <rFont val="Arial"/>
      </rPr>
      <t xml:space="preserve">Prior year </t>
    </r>
    <r>
      <rPr>
        <sz val="8"/>
        <color rgb="FF000000"/>
        <rFont val="Arial"/>
      </rPr>
      <t>c</t>
    </r>
    <r>
      <rPr>
        <sz val="8"/>
        <color rgb="FF000000"/>
        <rFont val="Arial"/>
      </rPr>
      <t xml:space="preserve">omparators for </t>
    </r>
    <r>
      <rPr>
        <sz val="8"/>
        <color rgb="FF000000"/>
        <rFont val="Arial"/>
      </rPr>
      <t>m</t>
    </r>
    <r>
      <rPr>
        <sz val="8"/>
        <color rgb="FF000000"/>
        <rFont val="Arial"/>
      </rPr>
      <t>etrics</t>
    </r>
    <r>
      <rPr>
        <sz val="8"/>
        <color rgb="FF000000"/>
        <rFont val="Arial"/>
      </rPr>
      <t xml:space="preserve"> </t>
    </r>
    <r>
      <rPr>
        <sz val="8"/>
        <color rgb="FF000000"/>
        <rFont val="Arial"/>
      </rPr>
      <t>new</t>
    </r>
    <r>
      <rPr>
        <sz val="8"/>
        <color rgb="FF000000"/>
        <rFont val="Arial"/>
      </rPr>
      <t>ly reported</t>
    </r>
    <r>
      <rPr>
        <sz val="8"/>
        <color rgb="FF000000"/>
        <rFont val="Arial"/>
      </rPr>
      <t xml:space="preserve">: </t>
    </r>
    <r>
      <rPr>
        <sz val="8"/>
        <color rgb="FF000000"/>
        <rFont val="Arial"/>
      </rPr>
      <t>l</t>
    </r>
    <r>
      <rPr>
        <sz val="8"/>
        <color rgb="FF000000"/>
        <rFont val="Arial"/>
      </rPr>
      <t xml:space="preserve">eak‑prone pipe replacement, </t>
    </r>
    <r>
      <rPr>
        <sz val="8"/>
        <color rgb="FF000000"/>
        <rFont val="Arial"/>
      </rPr>
      <t>total employee headcount gender split</t>
    </r>
    <r>
      <rPr>
        <sz val="8"/>
        <color rgb="FF000000"/>
        <rFont val="Arial"/>
      </rPr>
      <t>,</t>
    </r>
    <r>
      <rPr>
        <sz val="8"/>
        <color rgb="FF000000"/>
        <rFont val="Arial"/>
      </rPr>
      <t xml:space="preserve"> </t>
    </r>
    <r>
      <rPr>
        <sz val="8"/>
        <color rgb="FF000000"/>
        <rFont val="Arial"/>
      </rPr>
      <t>senior management headcount</t>
    </r>
    <r>
      <rPr>
        <sz val="8"/>
        <color rgb="FF000000"/>
        <rFont val="Arial"/>
      </rPr>
      <t xml:space="preserve">, </t>
    </r>
    <r>
      <rPr>
        <sz val="8"/>
        <color rgb="FF000000"/>
        <rFont val="Arial"/>
      </rPr>
      <t>Board and Group Executive gender and ethnicity</t>
    </r>
    <r>
      <rPr>
        <sz val="8"/>
        <color rgb="FF000000"/>
        <rFont val="Arial"/>
      </rPr>
      <t>, total capacity connected, green financing</t>
    </r>
  </si>
  <si>
    <t>N/A</t>
  </si>
  <si>
    <t>Other</t>
  </si>
  <si>
    <t>Group Consolidated Charts</t>
  </si>
  <si>
    <t>Turnover</t>
  </si>
  <si>
    <t>Total revenue from taxonomy-eligible and aligned activities (A.1)</t>
  </si>
  <si>
    <t>Total revenue from taxonomy-eligible but not aligned activities (A.2)</t>
  </si>
  <si>
    <t>Total Revenue from Taxonomy-non-eligible activities (B)</t>
  </si>
  <si>
    <t>Operating Expenditure</t>
  </si>
  <si>
    <t>Opex</t>
  </si>
  <si>
    <t>Total opex from taxonomy-eligible and aligned activities (A.1)</t>
  </si>
  <si>
    <t>Total opex from taxonomy-eligible but not aligned activities (A.2)</t>
  </si>
  <si>
    <t>Total opex from Taxonomy-non-eligible activities (B)</t>
  </si>
  <si>
    <t>Capital Expenditure</t>
  </si>
  <si>
    <t>Capex</t>
  </si>
  <si>
    <t>Total capex from taxonomy-eligible and aligned activities (A.1)</t>
  </si>
  <si>
    <t>Total capex from taxonomy-eligible but not aligned activities (A.2)</t>
  </si>
  <si>
    <t>Total capex from Taxonomy-non-eligible activities (B)</t>
  </si>
  <si>
    <t>Group Consolidated Turnover</t>
  </si>
  <si>
    <t>The following template is for recording the proportion of Revenue from products or services associated with Taxonomy-aligned economic activities</t>
  </si>
  <si>
    <t>GBP:USD [FY26 Average]</t>
  </si>
  <si>
    <t>Substantial contribution criteria</t>
  </si>
  <si>
    <t>DNSH criteria ('Does No Significant Harm')</t>
  </si>
  <si>
    <t>Economic activities</t>
  </si>
  <si>
    <t>EU NACE code</t>
  </si>
  <si>
    <t>Proportion of total turnover</t>
  </si>
  <si>
    <t>Climate change mitigation</t>
  </si>
  <si>
    <t>Climate change adaptation</t>
  </si>
  <si>
    <t>Water and marine resources</t>
  </si>
  <si>
    <t>Circular economy</t>
  </si>
  <si>
    <t>Pollution</t>
  </si>
  <si>
    <t>Biodiversity and ecosystems</t>
  </si>
  <si>
    <t>Minimum safeguards</t>
  </si>
  <si>
    <t xml:space="preserve">Taxonomy-aligned proportion of turnover </t>
  </si>
  <si>
    <t>Category (Enabling or Transitional)</t>
  </si>
  <si>
    <t>£m</t>
  </si>
  <si>
    <t>%</t>
  </si>
  <si>
    <t>Y/N</t>
  </si>
  <si>
    <t>E/T</t>
  </si>
  <si>
    <t>A. Taxonomy-Eligible Activities</t>
  </si>
  <si>
    <t xml:space="preserve">A.1 Taxonomy-eligible and aligned activities </t>
  </si>
  <si>
    <t>UK West Midlands Network – Electricity distribution (4.9)</t>
  </si>
  <si>
    <t>D35.14</t>
  </si>
  <si>
    <t>Y</t>
  </si>
  <si>
    <t>E</t>
  </si>
  <si>
    <t>UK East Midlands Network – Electricity distribution (4.9)</t>
  </si>
  <si>
    <t>UK South Wales Network – Electricity distribution (4.9)</t>
  </si>
  <si>
    <t>UK South West Network – Electricity distribution (4.9)</t>
  </si>
  <si>
    <t>UK National Grid Electricity Transmission (4.9)</t>
  </si>
  <si>
    <t>D35.13</t>
  </si>
  <si>
    <t>US Massachusetts Electric Company (MECO) – Electricity distribution (4.9)</t>
  </si>
  <si>
    <t>US Nantucket – Electricity distribution (4.9)</t>
  </si>
  <si>
    <t>US New England Power Company (NEP) – Electricity transmission (4.9)</t>
  </si>
  <si>
    <t>US Massachusetts Electric Company (MECO) – Electricity transmission (4.9)</t>
  </si>
  <si>
    <t>US NE Hydro-Trans Elec Co</t>
  </si>
  <si>
    <t>US NE Hydro-Trans Corp</t>
  </si>
  <si>
    <t>US NE Electric Trans Corp</t>
  </si>
  <si>
    <t>US Niagara Mohawk Power Corporation (NIMO) – Electricity distribution (4.9)</t>
  </si>
  <si>
    <t>US Niagara Mohawk Power Corporation (NIMO) – Electricity transmission (4.9)</t>
  </si>
  <si>
    <t>NG Renewables Development LLC (DevCo) - Solar PV generation (4.1)</t>
  </si>
  <si>
    <t>D35.12</t>
  </si>
  <si>
    <t>NG Renewables Development LLC (Devco) - Wind power generation (4.3)</t>
  </si>
  <si>
    <t>NG Renewables Development LLC (Devco) - Storage for Wind and Solar (4.1/4.3)</t>
  </si>
  <si>
    <t>Interconnexion France-Angleterre (IFA1) - Interconnector (4.9)</t>
  </si>
  <si>
    <t>Interconnexion France-Angleterre II (IFA2) - Interconnector (4.9)</t>
  </si>
  <si>
    <t>North Sea Link (NSL) – Interconnector (4.9)</t>
  </si>
  <si>
    <t>Viking Link (Viking) - Interconnector (4.9)</t>
  </si>
  <si>
    <t>Multi-Purpose Interconnectors (MPI) - Interconnector (4.9)</t>
  </si>
  <si>
    <t>Interconnexion (Holding) - Interconnector (4.9)</t>
  </si>
  <si>
    <t>A.2 Taxonomy-eligible but not aligned activities</t>
  </si>
  <si>
    <t>UK West Midlands Network – Electricity distribution [Fossil Fuel Connections]</t>
  </si>
  <si>
    <t>UK East Midlands Network – Electricity distribution [Fossil Fuel Connections]</t>
  </si>
  <si>
    <t>UK South Wales Network – Electricity distribution [Fossil Fuel Connections]</t>
  </si>
  <si>
    <t>UK South West Network – Electricity distribution [Fossil Fuel Connections]</t>
  </si>
  <si>
    <t>UK National Grid Electricity Transmission (4.9) [Connection of Power Polluting Plants]</t>
  </si>
  <si>
    <t xml:space="preserve">US New England Power Company (NEP) – Electricity transmission (4.9) </t>
  </si>
  <si>
    <t xml:space="preserve">US Massachusetts Electric Company (MECO) – Electricity transmission (4.9) </t>
  </si>
  <si>
    <t>US Narragansett Electric Company (NECO) – Electricity transmission (4.9)</t>
  </si>
  <si>
    <t>D35.1.2</t>
  </si>
  <si>
    <t>US National Grid Generation LLC (GenCo) – Gas powered electricity generation (4.29)</t>
  </si>
  <si>
    <t>D35.11</t>
  </si>
  <si>
    <t>Total Taxonomy-eligible revenue (A.1 + A.2)</t>
  </si>
  <si>
    <t>B. Taxonomy-Non-Eligible Activities</t>
  </si>
  <si>
    <t>Gas Distribution</t>
  </si>
  <si>
    <t>Total revenue (A+B)</t>
  </si>
  <si>
    <t>The following template is for recording the proportion of Opex from products or services associated with Taxonomy-aligned economic activities</t>
  </si>
  <si>
    <t>Operating expenditure</t>
  </si>
  <si>
    <t>Proportion of total OpEx</t>
  </si>
  <si>
    <t>Taxonomy-aligned proportion of opex</t>
  </si>
  <si>
    <t>UK West Midlands Network – Electricity distribution [PCBs]</t>
  </si>
  <si>
    <t>UK East Midlands Network – Electricity distribution [PCBs]</t>
  </si>
  <si>
    <t>UK South Wales Network – Electricity distribution [PCBs]</t>
  </si>
  <si>
    <t>UK South West Network – Electricity distribution [PCBs]</t>
  </si>
  <si>
    <t>US Massachusetts Electric Company (MECO) – Electricity distribution (4.9) [PCBs]</t>
  </si>
  <si>
    <t>US Nantucket - Electricity distribution (4.9) [PCBs]</t>
  </si>
  <si>
    <t>US Niagara Mohawk Power Corporation (NIMO) – Electricity distribution (4.9) [PCBs]</t>
  </si>
  <si>
    <t>ESO SF exc IT</t>
  </si>
  <si>
    <t>Total Taxonomy-eligible opex (A.1 + A.2)</t>
  </si>
  <si>
    <t>Total opex (A+B)</t>
  </si>
  <si>
    <t>Group Consolidated Capex</t>
  </si>
  <si>
    <t>The following template is for recording the proportion of Capex  from products or services associated with Taxonomy-aligned economic activities</t>
  </si>
  <si>
    <t>Capital expenditure</t>
  </si>
  <si>
    <t>Proportion of total CapEx</t>
  </si>
  <si>
    <t>Taxonomy-aligned proportion of capex</t>
  </si>
  <si>
    <t>UK National Grid Electricity Transmission (4.9) [Climate Change Adaptation]</t>
  </si>
  <si>
    <t>US Massachusetts Electric Company (MECO) – Electricity distribution (4.9) [Climate Adaptation]</t>
  </si>
  <si>
    <t>US Massachusetts Gas (MA Gas) – Gas distribution [Methane Leak Repair only] (4.14)</t>
  </si>
  <si>
    <t>D35.22</t>
  </si>
  <si>
    <t>US Niagara Mohawk Power Corporation (NIMO) – Electricity distribution (4.9) [Climate Adaptation]</t>
  </si>
  <si>
    <t>US Niagara Mohawk Power Corporation (NIMO) – Electricity transmission (4.9) [Climate Adaptation]</t>
  </si>
  <si>
    <t>US Niagara Mohawk Power Corporation (NIMO) – Gas distribution [Methane Leak Repair only] (4.14)</t>
  </si>
  <si>
    <t>Brooklyn Union Gas Company (KEDNY) - Gas distribution [Methane Leak Repair only] (4.14)</t>
  </si>
  <si>
    <t>KeySpan Gas East Corporation (KEDLI) – Gas distribution [Methane Leak Repair only] (4.14)</t>
  </si>
  <si>
    <t>US Other Allocation</t>
  </si>
  <si>
    <t>NG Renewables Development LLC (DevCo) - Solar and wind generation (4.1/4.3)</t>
  </si>
  <si>
    <t>UK National Grid Electricity Transmission (4.9) [Connection of Power Polluting Plant]</t>
  </si>
  <si>
    <t>Total Taxonomy-eligible capex (A.1 + A.2)</t>
  </si>
  <si>
    <t>Total capex (A+B)</t>
  </si>
  <si>
    <t>1.Responsible Business Metrics</t>
  </si>
  <si>
    <t>EU Taxonomy Summary</t>
  </si>
  <si>
    <t>EU Taxonomy Tables</t>
  </si>
  <si>
    <t>National Grid are in alignment with the Article 12 Exclusions for EU Paris-aligned Benchmarks</t>
  </si>
  <si>
    <t>Requirement</t>
  </si>
  <si>
    <t>EU Paris-aligned Benchmarks</t>
  </si>
  <si>
    <t>1. Administrators of EU Paris-aligned Benchmarks shall exclude all of the following companies from those benchmarks:</t>
  </si>
  <si>
    <t>a) companies involved in any activities related to controversial weapons;</t>
  </si>
  <si>
    <t>b) companies involved in the cultivation and production of tobacco;</t>
  </si>
  <si>
    <t>c) companies that benchmark administrators find in violation of the United Nations Global Compact (UNGC) principles or the Organisation for Economic Cooperation and Development (OECD) Guidelines for Multinational Enterprises;</t>
  </si>
  <si>
    <t>d) companies that derive 1 % or more of their revenues from exploration, mining, extraction, distribution or refining of hard coal and lignite;</t>
  </si>
  <si>
    <t>e) companies that derive 10 % or more of their revenues from the exploration, extraction, distribution or refining of oil fuels;</t>
  </si>
  <si>
    <t>f) companies that derive 50 % or more of their revenues from the exploration, extraction, manufacturing or distribution of gaseous fuels;</t>
  </si>
  <si>
    <r>
      <t>g) companies that derive 50 % or more of their revenues from electricity generation with a GHG intensity of more than 100 g CO</t>
    </r>
    <r>
      <rPr>
        <vertAlign val="subscript"/>
        <sz val="11"/>
        <color rgb="FF333333"/>
        <rFont val="Arial"/>
        <family val="2"/>
      </rPr>
      <t>2</t>
    </r>
    <r>
      <rPr>
        <sz val="11"/>
        <color rgb="FF333333"/>
        <rFont val="Arial"/>
        <family val="2"/>
      </rPr>
      <t> e/kWh.</t>
    </r>
  </si>
  <si>
    <t>For the purposes of point (a), controversial weapons shall mean controversial weapons as referred to in international treaties and conventions, United Nations principles and, where applicable, national legislation.</t>
  </si>
  <si>
    <t>2. Administrators of EU Paris-aligned Benchmarks shall exclude from those benchmarks any companies that are found or estimated by them or by external data providers to significantly harm one or more of the environmental objectives referred to in Article 9 of Regulation (EU) 2020/852 of the European Parliament and of the Council, in accordance with the rules on estimations laid down in Article 13(2) of this Regulation.</t>
  </si>
  <si>
    <t>3. Administrators of EU Paris-aligned Benchmarks shall disclose in their benchmark methodology any additional exclusion criteria they use and which are based on climate-related or other environmental, social and governance (ESG) factors.</t>
  </si>
  <si>
    <t>Reporting Centre</t>
  </si>
  <si>
    <t xml:space="preserve">Beyond our Responsible Business data tables, we also produce supplementary reports aligning to established sustainability reporting standards:
a) Responsible Business review and the TCFD statement in our Annual Report and Accounts
b) EU Taxonomy
c) Green Financing Report
d) SASB
e) GRI Index
Our Responsible Business reporting centre consolidates our suite of documents, policies and our commitment to reporting. 
</t>
  </si>
  <si>
    <t>National Grid 2025/26 Response</t>
  </si>
  <si>
    <t>For more information visit our Responsible Business Reporting Centre at https://www.nationalgrid.com/responsibility/our-reporting-centre</t>
  </si>
  <si>
    <t>Group Consolidated Operating Expenditure</t>
  </si>
  <si>
    <t>National Grid Ventures Other Revenue</t>
  </si>
  <si>
    <t>Target met (Cumulatively
&gt;60k)</t>
  </si>
  <si>
    <t>To deliver on our commitments, we need to attract, develop and retain the skilled workforce needed to respond to changes in our external environment and within the business.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</si>
</sst>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3">
    <numFmt numFmtId="164" formatCode="* #,##0;* &quot;-&quot;#,##0;* &quot;-&quot;;_(@_)"/>
    <numFmt numFmtId="165" formatCode="#0;&quot;-&quot;#0;#0;_(@_)"/>
    <numFmt numFmtId="166" formatCode="#0.#######################;&quot;-&quot;#0.#######################;#0.#######################;_(@_)"/>
    <numFmt numFmtId="167" formatCode="#,##0;&quot;-&quot;#,##0;&quot;—&quot;;_(@_)"/>
    <numFmt numFmtId="168" formatCode="#0_)%;\(#0\)%;&quot;—&quot;_)\%;_(@_)"/>
    <numFmt numFmtId="169" formatCode="#0.0_)%;\(#0.0\)%;&quot;—&quot;_)\%;_(@_)"/>
    <numFmt numFmtId="170" formatCode="#,##0;&quot;-&quot;#,##0;#,##0;_(@_)"/>
    <numFmt numFmtId="171" formatCode="* #,##0.00;* &quot;-&quot;#,##0.00;* &quot;-&quot;;_(@_)"/>
    <numFmt numFmtId="172" formatCode="#,##0.00;&quot;-&quot;#,##0.00;#,##0.00;_(@_)"/>
    <numFmt numFmtId="173" formatCode="#,##0.00;&quot;-&quot;#,##0.00;&quot;—&quot;;_(@_)"/>
    <numFmt numFmtId="174" formatCode="* #,##0;* &quot;-&quot;#,##0;* &quot;—&quot;;_(@_)"/>
    <numFmt numFmtId="175" formatCode="#0_)%;\(#0\)%;#0_)%;_(@_)"/>
    <numFmt numFmtId="176" formatCode="* #,##0.0;* &quot;-&quot;#,##0.0;* &quot;-&quot;;_(@_)"/>
    <numFmt numFmtId="177" formatCode="#,##0;&quot;-&quot;#,##0;&quot;-&quot;;_(@_)"/>
    <numFmt numFmtId="178" formatCode="#0.0%;&quot;-&quot;#0.0%;&quot;-&quot;\%;_(@_)"/>
    <numFmt numFmtId="179" formatCode="&quot;£&quot;#,##0;&quot;-&quot;&quot;£&quot;#,##0;&quot;£&quot;#,##0;_(@_)"/>
    <numFmt numFmtId="180" formatCode="&quot;$&quot;#,##0;&quot;-&quot;&quot;$&quot;#,##0;&quot;$&quot;#,##0;_(@_)"/>
    <numFmt numFmtId="181" formatCode="#0.0;&quot;-&quot;#0.0;#0.0;_(@_)"/>
    <numFmt numFmtId="182" formatCode="#0%;&quot;-&quot;#0%;&quot;-&quot;\%;_(@_)"/>
    <numFmt numFmtId="183" formatCode="#0.00;&quot;-&quot;#0.00;#0.00;_(@_)"/>
    <numFmt numFmtId="184" formatCode="#0.00000%;&quot;-&quot;#0.00000%;&quot;-&quot;\%;_(@_)"/>
    <numFmt numFmtId="185" formatCode="#,##0.00000&quot;%&quot;;&quot;-&quot;#,##0.00000&quot;%&quot;;#,##0.00000&quot;%&quot;;_(@_)"/>
    <numFmt numFmtId="186" formatCode="#0.00000_)%;\(#0.00000\)%;&quot;—&quot;_)\%;_(@_)"/>
    <numFmt numFmtId="188" formatCode="#,##0&quot;%&quot;;&quot;-&quot;#,##0&quot;%&quot;;#,##0&quot;%&quot;;_(@_)"/>
    <numFmt numFmtId="189" formatCode="#0&quot;%&quot;;&quot;-&quot;#0&quot;%&quot;;#0&quot;%&quot;;_(@_)"/>
    <numFmt numFmtId="190" formatCode="&quot;£&quot;#,##0&quot;m&quot;;&quot;-&quot;&quot;£&quot;#,##0&quot;m&quot;;&quot;£&quot;#,##0&quot;m&quot;;_(@_)"/>
    <numFmt numFmtId="191" formatCode="#0.0%;&quot;-&quot;#0.0%;#0.0%;_(@_)"/>
    <numFmt numFmtId="192" formatCode="#0%;&quot;-&quot;#0%;#0%;_(@_)"/>
    <numFmt numFmtId="193" formatCode="#0.#######################%;&quot;-&quot;#0.#######################%;&quot;-&quot;\%;_(@_)"/>
    <numFmt numFmtId="194" formatCode="#0.00;&quot;-&quot;#0.00;&quot;—&quot;;_(@_)"/>
    <numFmt numFmtId="195" formatCode="#0.00000;&quot;-&quot;#0.00000;#0.00000;_(@_)"/>
    <numFmt numFmtId="196" formatCode="#,##0.0;&quot;-&quot;#,##0.0;&quot;—&quot;;_(@_)"/>
    <numFmt numFmtId="197" formatCode="#0.0_)%;\(#0.0\)%;#0.0_)%;_(@_)"/>
  </numFmts>
  <fonts count="77">
    <font>
      <sz val="10"/>
      <name val="Arial"/>
    </font>
    <font>
      <sz val="10"/>
      <color rgb="FFFF0090"/>
      <name val="Times New Roman"/>
    </font>
    <font>
      <b/>
      <sz val="18"/>
      <color rgb="FF001689"/>
      <name val="Helvetica_Neue_LT_W1G_55_Roman"/>
    </font>
    <font>
      <b/>
      <sz val="12"/>
      <color rgb="FF00148C"/>
      <name val="HelveticaNeueLT W1G 55 Roman"/>
    </font>
    <font>
      <b/>
      <sz val="6"/>
      <color rgb="FF001689"/>
      <name val="HelveticaNeueLT W1G 55 Roman"/>
    </font>
    <font>
      <b/>
      <sz val="7"/>
      <color rgb="FF3C3C3B"/>
      <name val="HelveticaNeueLT W1G 55 Roman"/>
    </font>
    <font>
      <sz val="7"/>
      <color rgb="FF3C3C3B"/>
      <name val="HelveticaNeueLT W1G 45 Lt"/>
    </font>
    <font>
      <i/>
      <sz val="7"/>
      <color rgb="FF3C3C3B"/>
      <name val="HelveticaNeueLT W1G 45 Lt"/>
    </font>
    <font>
      <sz val="6"/>
      <color rgb="FFC800A1"/>
      <name val="HelveticaNeueLT W1G 45 Lt"/>
    </font>
    <font>
      <sz val="8"/>
      <color rgb="FF3C3C3B"/>
      <name val="HelveticaNeueLT W1G 45 Lt"/>
    </font>
    <font>
      <b/>
      <sz val="8"/>
      <color rgb="FF000000"/>
      <name val="Helvetica_Neue_LT_W1G_55_Roman"/>
    </font>
    <font>
      <b/>
      <sz val="6"/>
      <color rgb="FF001689"/>
      <name val="HelveticaNeueLT W1G 45 Lt"/>
    </font>
    <font>
      <sz val="6"/>
      <color rgb="FF001689"/>
      <name val="HelveticaNeueLT W1G 45 Lt"/>
    </font>
    <font>
      <b/>
      <sz val="8"/>
      <color rgb="FF001689"/>
      <name val="Helvetica_Neue_LT_W1G_55_Roman"/>
    </font>
    <font>
      <b/>
      <sz val="10"/>
      <color rgb="FF00148C"/>
      <name val="HelveticaNeueLT W1G 55 Roman"/>
    </font>
    <font>
      <sz val="16"/>
      <color rgb="FF000000"/>
      <name val="Times New Roman"/>
    </font>
    <font>
      <sz val="16"/>
      <color rgb="FF767171"/>
      <name val="Arial"/>
    </font>
    <font>
      <sz val="16"/>
      <color rgb="FF53565A"/>
      <name val="Arial"/>
    </font>
    <font>
      <sz val="18"/>
      <color rgb="FF0A2299"/>
      <name val="Arial"/>
    </font>
    <font>
      <b/>
      <sz val="20"/>
      <color rgb="FF4472C4"/>
      <name val="Arial"/>
    </font>
    <font>
      <sz val="10"/>
      <color rgb="FF000000"/>
      <name val="Arial"/>
    </font>
    <font>
      <sz val="10"/>
      <color rgb="FF547221"/>
      <name val="Arial"/>
    </font>
    <font>
      <sz val="10"/>
      <color rgb="FFFFFFFF"/>
      <name val="Arial"/>
    </font>
    <font>
      <b/>
      <sz val="10"/>
      <color rgb="FFFFFFFF"/>
      <name val="Arial"/>
    </font>
    <font>
      <b/>
      <sz val="10"/>
      <color rgb="FF000000"/>
      <name val="Arial"/>
    </font>
    <font>
      <sz val="10"/>
      <color rgb="FFD76428"/>
      <name val="Arial"/>
    </font>
    <font>
      <i/>
      <sz val="10"/>
      <color rgb="FF000000"/>
      <name val="Arial"/>
    </font>
    <font>
      <sz val="10"/>
      <color rgb="FFD76428"/>
      <name val="Times New Roman"/>
    </font>
    <font>
      <b/>
      <sz val="10"/>
      <color rgb="FFD76428"/>
      <name val="Arial"/>
    </font>
    <font>
      <sz val="8"/>
      <color rgb="FF000000"/>
      <name val="Arial"/>
    </font>
    <font>
      <u/>
      <sz val="10"/>
      <color rgb="FFFFFFFF"/>
      <name val="Arial"/>
    </font>
    <font>
      <sz val="8"/>
      <color rgb="FF547221"/>
      <name val="Arial"/>
    </font>
    <font>
      <sz val="8"/>
      <color rgb="FFD76428"/>
      <name val="Arial"/>
    </font>
    <font>
      <sz val="8"/>
      <color rgb="FFFF0000"/>
      <name val="Arial"/>
    </font>
    <font>
      <sz val="9"/>
      <color rgb="FF000000"/>
      <name val="Arial"/>
    </font>
    <font>
      <sz val="11"/>
      <color rgb="FF000000"/>
      <name val="Arial"/>
    </font>
    <font>
      <sz val="11"/>
      <color rgb="FFFF0000"/>
      <name val="Arial"/>
    </font>
    <font>
      <sz val="11"/>
      <color rgb="FF000000"/>
      <name val="Calibri"/>
    </font>
    <font>
      <b/>
      <sz val="16"/>
      <color rgb="FF78A22F"/>
      <name val="Arial"/>
    </font>
    <font>
      <sz val="9"/>
      <color rgb="FF000000"/>
      <name val="Calibri"/>
    </font>
    <font>
      <b/>
      <u/>
      <sz val="16"/>
      <color rgb="FF53565A"/>
      <name val="Arial"/>
    </font>
    <font>
      <sz val="11"/>
      <color rgb="FF00B050"/>
      <name val="Calibri"/>
    </font>
    <font>
      <b/>
      <u/>
      <sz val="11"/>
      <color rgb="FF00B050"/>
      <name val="Calibri"/>
    </font>
    <font>
      <u/>
      <sz val="14"/>
      <color rgb="FF7F7F7F"/>
      <name val="Arial"/>
    </font>
    <font>
      <sz val="11"/>
      <color rgb="FF00B050"/>
      <name val="Arial"/>
    </font>
    <font>
      <sz val="18"/>
      <color rgb="FF55555A"/>
      <name val="Calibri"/>
    </font>
    <font>
      <b/>
      <sz val="14"/>
      <color rgb="FF78A22F"/>
      <name val="Calibri"/>
    </font>
    <font>
      <b/>
      <sz val="11"/>
      <color rgb="FF55555A"/>
      <name val="Calibri"/>
    </font>
    <font>
      <i/>
      <sz val="11"/>
      <color rgb="FF55555A"/>
      <name val="Calibri"/>
    </font>
    <font>
      <sz val="11"/>
      <color rgb="FF55555A"/>
      <name val="Calibri"/>
    </font>
    <font>
      <b/>
      <sz val="11"/>
      <color rgb="FFFFFFFF"/>
      <name val="Calibri"/>
    </font>
    <font>
      <b/>
      <u/>
      <sz val="11"/>
      <color rgb="FF55555A"/>
      <name val="Calibri"/>
    </font>
    <font>
      <b/>
      <sz val="20"/>
      <color rgb="FF4472C4"/>
      <name val="Calibri"/>
    </font>
    <font>
      <b/>
      <sz val="14"/>
      <color rgb="FF4472C4"/>
      <name val="Calibri"/>
    </font>
    <font>
      <vertAlign val="superscript"/>
      <sz val="10"/>
      <color rgb="FFFFFFFF"/>
      <name val="Arial"/>
    </font>
    <font>
      <b/>
      <vertAlign val="subscript"/>
      <sz val="10"/>
      <color rgb="FF000000"/>
      <name val="Arial"/>
    </font>
    <font>
      <b/>
      <vertAlign val="superscript"/>
      <sz val="10"/>
      <color rgb="FF000000"/>
      <name val="Arial"/>
    </font>
    <font>
      <vertAlign val="superscript"/>
      <sz val="10"/>
      <color rgb="FFD76428"/>
      <name val="Arial"/>
    </font>
    <font>
      <vertAlign val="subscript"/>
      <sz val="10"/>
      <color rgb="FF000000"/>
      <name val="Arial"/>
    </font>
    <font>
      <vertAlign val="superscript"/>
      <sz val="10"/>
      <color rgb="FF000000"/>
      <name val="Arial"/>
    </font>
    <font>
      <b/>
      <u/>
      <sz val="8"/>
      <color rgb="FF000000"/>
      <name val="Arial"/>
    </font>
    <font>
      <sz val="8"/>
      <color rgb="FF3C3C3B"/>
      <name val="Arial"/>
    </font>
    <font>
      <sz val="8"/>
      <color rgb="FF0F7F40"/>
      <name val="Arial"/>
    </font>
    <font>
      <vertAlign val="superscript"/>
      <sz val="8"/>
      <color rgb="FFD76428"/>
      <name val="Arial"/>
    </font>
    <font>
      <sz val="10"/>
      <name val="Arial"/>
    </font>
    <font>
      <u/>
      <sz val="10"/>
      <color theme="10"/>
      <name val="Arial"/>
    </font>
    <font>
      <b/>
      <sz val="11"/>
      <color rgb="FF0000CC"/>
      <name val="Arial"/>
      <family val="2"/>
    </font>
    <font>
      <sz val="11"/>
      <name val="Arial"/>
      <family val="2"/>
    </font>
    <font>
      <b/>
      <u/>
      <sz val="11"/>
      <color rgb="FF333333"/>
      <name val="Arial"/>
      <family val="2"/>
    </font>
    <font>
      <b/>
      <u/>
      <sz val="11"/>
      <name val="Arial"/>
      <family val="2"/>
    </font>
    <font>
      <sz val="11"/>
      <color rgb="FF333333"/>
      <name val="Arial"/>
      <family val="2"/>
    </font>
    <font>
      <b/>
      <sz val="11"/>
      <name val="Arial"/>
      <family val="2"/>
    </font>
    <font>
      <vertAlign val="subscript"/>
      <sz val="11"/>
      <color rgb="FF333333"/>
      <name val="Arial"/>
      <family val="2"/>
    </font>
    <font>
      <u/>
      <sz val="10"/>
      <color theme="10"/>
      <name val="Arial"/>
      <family val="2"/>
    </font>
    <font>
      <sz val="10"/>
      <color rgb="FF0A2299"/>
      <name val="Arial"/>
      <family val="2"/>
    </font>
    <font>
      <sz val="10"/>
      <name val="Arial"/>
      <family val="2"/>
    </font>
    <font>
      <sz val="10"/>
      <color rgb="FF000000"/>
      <name val="Arial"/>
      <family val="2"/>
    </font>
  </fonts>
  <fills count="16">
    <fill>
      <patternFill patternType="none"/>
    </fill>
    <fill>
      <patternFill patternType="gray125"/>
    </fill>
    <fill>
      <patternFill patternType="solid">
        <fgColor rgb="FF00148C"/>
        <bgColor indexed="64"/>
      </patternFill>
    </fill>
    <fill>
      <patternFill patternType="solid">
        <fgColor rgb="FF929292"/>
        <bgColor indexed="64"/>
      </patternFill>
    </fill>
    <fill>
      <patternFill patternType="solid">
        <fgColor rgb="FF547221"/>
        <bgColor indexed="64"/>
      </patternFill>
    </fill>
    <fill>
      <patternFill patternType="solid">
        <fgColor rgb="FFDBDBDB"/>
        <bgColor indexed="64"/>
      </patternFill>
    </fill>
    <fill>
      <patternFill patternType="solid">
        <fgColor rgb="FFE7E6E6"/>
        <bgColor indexed="64"/>
      </patternFill>
    </fill>
    <fill>
      <patternFill patternType="solid">
        <fgColor rgb="FFFFFFFF"/>
        <bgColor indexed="64"/>
      </patternFill>
    </fill>
    <fill>
      <patternFill patternType="solid">
        <fgColor rgb="FFFA4616"/>
        <bgColor indexed="64"/>
      </patternFill>
    </fill>
    <fill>
      <patternFill patternType="solid">
        <fgColor rgb="FFC800A1"/>
        <bgColor indexed="64"/>
      </patternFill>
    </fill>
    <fill>
      <patternFill patternType="solid">
        <fgColor rgb="FFF4B183"/>
        <bgColor indexed="64"/>
      </patternFill>
    </fill>
    <fill>
      <patternFill patternType="solid">
        <fgColor rgb="FF00BEB4"/>
        <bgColor indexed="64"/>
      </patternFill>
    </fill>
    <fill>
      <patternFill patternType="solid">
        <fgColor rgb="FF0070C0"/>
        <bgColor indexed="64"/>
      </patternFill>
    </fill>
    <fill>
      <patternFill patternType="solid">
        <fgColor rgb="FFC9FFFC"/>
        <bgColor indexed="64"/>
      </patternFill>
    </fill>
    <fill>
      <patternFill patternType="solid">
        <fgColor rgb="FFD9D9D9"/>
        <bgColor indexed="64"/>
      </patternFill>
    </fill>
    <fill>
      <patternFill patternType="solid">
        <fgColor theme="1" tint="0.499984740745262"/>
        <bgColor indexed="64"/>
      </patternFill>
    </fill>
  </fills>
  <borders count="67">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top/>
      <bottom style="thin">
        <color rgb="FF000000"/>
      </bottom>
      <diagonal/>
    </border>
    <border>
      <left style="thin">
        <color rgb="FF000000"/>
      </left>
      <right/>
      <top/>
      <bottom/>
      <diagonal/>
    </border>
    <border>
      <left style="thin">
        <color rgb="FF000000"/>
      </left>
      <right style="thin">
        <color rgb="FF000000"/>
      </right>
      <top/>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right style="thin">
        <color rgb="FF000000"/>
      </right>
      <top/>
      <bottom/>
      <diagonal/>
    </border>
    <border>
      <left style="thin">
        <color rgb="FFFA4616"/>
      </left>
      <right style="thin">
        <color rgb="FFFA4616"/>
      </right>
      <top style="thin">
        <color rgb="FF000000"/>
      </top>
      <bottom style="thin">
        <color rgb="FF000000"/>
      </bottom>
      <diagonal/>
    </border>
    <border>
      <left/>
      <right/>
      <top style="thin">
        <color rgb="FF000000"/>
      </top>
      <bottom/>
      <diagonal/>
    </border>
    <border>
      <left/>
      <right style="thin">
        <color rgb="FFFA4616"/>
      </right>
      <top style="thin">
        <color rgb="FF000000"/>
      </top>
      <bottom style="thin">
        <color rgb="FF000000"/>
      </bottom>
      <diagonal/>
    </border>
    <border>
      <left style="thin">
        <color rgb="FFFA4616"/>
      </left>
      <right style="thin">
        <color rgb="FF000000"/>
      </right>
      <top style="thin">
        <color rgb="FF000000"/>
      </top>
      <bottom style="thin">
        <color rgb="FF000000"/>
      </bottom>
      <diagonal/>
    </border>
    <border>
      <left style="thin">
        <color rgb="FFFFFFFF"/>
      </left>
      <right style="thin">
        <color rgb="FFFFFFFF"/>
      </right>
      <top style="thin">
        <color rgb="FFFFFFFF"/>
      </top>
      <bottom style="thin">
        <color rgb="FFFFFFFF"/>
      </bottom>
      <diagonal/>
    </border>
    <border>
      <left style="thin">
        <color rgb="FFFFFFFF"/>
      </left>
      <right/>
      <top style="thin">
        <color rgb="FFFFFFFF"/>
      </top>
      <bottom style="thin">
        <color rgb="FFFFFFFF"/>
      </bottom>
      <diagonal/>
    </border>
    <border>
      <left/>
      <right/>
      <top style="thin">
        <color rgb="FFFFFFFF"/>
      </top>
      <bottom style="thin">
        <color rgb="FFFFFFFF"/>
      </bottom>
      <diagonal/>
    </border>
    <border>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FFFFFF"/>
      </left>
      <right style="thin">
        <color rgb="FFFFFFFF"/>
      </right>
      <top/>
      <bottom style="thin">
        <color rgb="FFFFFFFF"/>
      </bottom>
      <diagonal/>
    </border>
    <border>
      <left style="thin">
        <color rgb="FFFFFFFF"/>
      </left>
      <right/>
      <top/>
      <bottom/>
      <diagonal/>
    </border>
    <border>
      <left/>
      <right/>
      <top style="thin">
        <color rgb="FFFFFFFF"/>
      </top>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style="medium">
        <color rgb="FF000000"/>
      </right>
      <top style="thin">
        <color rgb="FF000000"/>
      </top>
      <bottom/>
      <diagonal/>
    </border>
    <border>
      <left style="thin">
        <color rgb="FF000000"/>
      </left>
      <right style="medium">
        <color rgb="FF000000"/>
      </right>
      <top/>
      <bottom style="thin">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double">
        <color rgb="FF000000"/>
      </top>
      <bottom style="double">
        <color rgb="FF000000"/>
      </bottom>
      <diagonal/>
    </border>
    <border>
      <left/>
      <right/>
      <top style="double">
        <color rgb="FF000000"/>
      </top>
      <bottom style="thin">
        <color rgb="FF000000"/>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bottom/>
      <diagonal/>
    </border>
    <border>
      <left/>
      <right/>
      <top style="medium">
        <color rgb="FF000000"/>
      </top>
      <bottom/>
      <diagonal/>
    </border>
    <border>
      <left/>
      <right/>
      <top style="double">
        <color rgb="FF000000"/>
      </top>
      <bottom/>
      <diagonal/>
    </border>
    <border>
      <left style="thin">
        <color rgb="FF000000"/>
      </left>
      <right style="thin">
        <color rgb="FF000000"/>
      </right>
      <top style="double">
        <color rgb="FF000000"/>
      </top>
      <bottom style="medium">
        <color rgb="FF000000"/>
      </bottom>
      <diagonal/>
    </border>
    <border>
      <left style="thin">
        <color indexed="64"/>
      </left>
      <right style="thin">
        <color indexed="64"/>
      </right>
      <top style="thin">
        <color indexed="64"/>
      </top>
      <bottom style="thin">
        <color indexed="64"/>
      </bottom>
      <diagonal/>
    </border>
    <border>
      <left style="thin">
        <color indexed="64"/>
      </left>
      <right style="thin">
        <color rgb="FF000000"/>
      </right>
      <top style="thin">
        <color rgb="FF000000"/>
      </top>
      <bottom style="thin">
        <color indexed="64"/>
      </bottom>
      <diagonal/>
    </border>
    <border>
      <left style="thin">
        <color rgb="FF000000"/>
      </left>
      <right style="thin">
        <color rgb="FF000000"/>
      </right>
      <top style="thin">
        <color rgb="FF000000"/>
      </top>
      <bottom style="thin">
        <color indexed="64"/>
      </bottom>
      <diagonal/>
    </border>
    <border>
      <left style="thin">
        <color rgb="FF000000"/>
      </left>
      <right style="medium">
        <color rgb="FF000000"/>
      </right>
      <top style="thin">
        <color rgb="FF000000"/>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s>
  <cellStyleXfs count="29">
    <xf numFmtId="0" fontId="0" fillId="0" borderId="0"/>
    <xf numFmtId="0" fontId="1" fillId="0" borderId="0" applyBorder="0">
      <alignment wrapText="1"/>
    </xf>
    <xf numFmtId="0" fontId="1" fillId="0" borderId="0" applyBorder="0">
      <alignment wrapText="1"/>
    </xf>
    <xf numFmtId="0" fontId="2" fillId="0" borderId="0" applyBorder="0">
      <alignment horizontal="left" wrapText="1"/>
    </xf>
    <xf numFmtId="0" fontId="3" fillId="0" borderId="0" applyBorder="0">
      <alignment wrapText="1"/>
    </xf>
    <xf numFmtId="0" fontId="4" fillId="0" borderId="0" applyBorder="0">
      <alignment horizontal="right" wrapText="1"/>
    </xf>
    <xf numFmtId="0" fontId="5" fillId="0" borderId="0" applyBorder="0">
      <alignment horizontal="right" wrapText="1"/>
    </xf>
    <xf numFmtId="0" fontId="6" fillId="0" borderId="0" applyBorder="0">
      <alignment horizontal="right" wrapText="1"/>
    </xf>
    <xf numFmtId="0" fontId="5" fillId="0" borderId="0" applyBorder="0">
      <alignment horizontal="left" wrapText="1"/>
    </xf>
    <xf numFmtId="0" fontId="7" fillId="0" borderId="0" applyBorder="0">
      <alignment horizontal="left" wrapText="1"/>
    </xf>
    <xf numFmtId="0" fontId="8" fillId="0" borderId="0" applyBorder="0">
      <alignment wrapText="1"/>
    </xf>
    <xf numFmtId="0" fontId="9" fillId="0" borderId="0" applyBorder="0">
      <alignment horizontal="left" wrapText="1"/>
    </xf>
    <xf numFmtId="0" fontId="10" fillId="0" borderId="0" applyBorder="0">
      <alignment horizontal="left" wrapText="1"/>
    </xf>
    <xf numFmtId="0" fontId="4" fillId="0" borderId="0" applyBorder="0">
      <alignment wrapText="1"/>
    </xf>
    <xf numFmtId="0" fontId="9" fillId="0" borderId="0" applyBorder="0">
      <alignment wrapText="1" indent="1"/>
    </xf>
    <xf numFmtId="0" fontId="4" fillId="0" borderId="0" applyBorder="0">
      <alignment horizontal="center" wrapText="1"/>
    </xf>
    <xf numFmtId="0" fontId="11" fillId="0" borderId="0" applyBorder="0">
      <alignment horizontal="left" wrapText="1"/>
    </xf>
    <xf numFmtId="0" fontId="12" fillId="0" borderId="0" applyBorder="0">
      <alignment horizontal="right" wrapText="1"/>
    </xf>
    <xf numFmtId="0" fontId="11" fillId="0" borderId="0" applyBorder="0">
      <alignment horizontal="center" wrapText="1"/>
    </xf>
    <xf numFmtId="0" fontId="6" fillId="0" borderId="0" applyBorder="0">
      <alignment horizontal="left" wrapText="1"/>
    </xf>
    <xf numFmtId="0" fontId="6" fillId="0" borderId="0" applyBorder="0">
      <alignment horizontal="left" wrapText="1" indent="1"/>
    </xf>
    <xf numFmtId="0" fontId="4" fillId="0" borderId="0" applyBorder="0">
      <alignment horizontal="left" wrapText="1"/>
    </xf>
    <xf numFmtId="0" fontId="13" fillId="0" borderId="0" applyBorder="0">
      <alignment horizontal="left" wrapText="1"/>
    </xf>
    <xf numFmtId="0" fontId="14" fillId="0" borderId="0" applyBorder="0">
      <alignment horizontal="left" wrapText="1"/>
    </xf>
    <xf numFmtId="0" fontId="9" fillId="0" borderId="0" applyBorder="0">
      <alignment horizontal="left" wrapText="1" indent="1"/>
    </xf>
    <xf numFmtId="0" fontId="9" fillId="0" borderId="0" applyBorder="0">
      <alignment horizontal="left" wrapText="1"/>
    </xf>
    <xf numFmtId="9" fontId="64" fillId="0" borderId="0" applyFont="0" applyFill="0" applyBorder="0" applyAlignment="0" applyProtection="0"/>
    <xf numFmtId="0" fontId="65" fillId="0" borderId="0" applyNumberFormat="0" applyFill="0" applyBorder="0" applyAlignment="0" applyProtection="0"/>
    <xf numFmtId="0" fontId="73" fillId="0" borderId="0" applyNumberFormat="0" applyFill="0" applyBorder="0" applyAlignment="0" applyProtection="0"/>
  </cellStyleXfs>
  <cellXfs count="397">
    <xf numFmtId="0" fontId="0" fillId="0" borderId="0" xfId="0"/>
    <xf numFmtId="0" fontId="15" fillId="0" borderId="0" xfId="0" applyFont="1" applyAlignment="1">
      <alignment horizontal="center" vertical="top" wrapText="1"/>
    </xf>
    <xf numFmtId="0" fontId="17" fillId="0" borderId="0" xfId="0" applyFont="1" applyAlignment="1">
      <alignment horizontal="left" vertical="center" wrapText="1"/>
    </xf>
    <xf numFmtId="0" fontId="18" fillId="0" borderId="0" xfId="0" applyFont="1" applyAlignment="1">
      <alignment horizontal="left" vertical="center" wrapText="1"/>
    </xf>
    <xf numFmtId="0" fontId="19" fillId="0" borderId="0" xfId="0" applyFont="1" applyAlignment="1">
      <alignment horizontal="left" vertical="center" wrapText="1"/>
    </xf>
    <xf numFmtId="164" fontId="20" fillId="0" borderId="1" xfId="0" applyNumberFormat="1" applyFont="1" applyBorder="1" applyAlignment="1">
      <alignment vertical="center" wrapText="1"/>
    </xf>
    <xf numFmtId="0" fontId="21" fillId="0" borderId="1" xfId="0" applyFont="1" applyBorder="1" applyAlignment="1">
      <alignment horizontal="center" vertical="center" wrapText="1"/>
    </xf>
    <xf numFmtId="0" fontId="22" fillId="2" borderId="1" xfId="0" applyFont="1" applyFill="1" applyBorder="1" applyAlignment="1">
      <alignment horizontal="center" vertical="center" wrapText="1"/>
    </xf>
    <xf numFmtId="0" fontId="24" fillId="0" borderId="1" xfId="0" applyFont="1" applyBorder="1" applyAlignment="1">
      <alignment horizontal="left" vertical="center" wrapText="1"/>
    </xf>
    <xf numFmtId="164" fontId="24" fillId="0" borderId="1" xfId="0" applyNumberFormat="1" applyFont="1" applyBorder="1" applyAlignment="1">
      <alignment vertical="center" wrapText="1"/>
    </xf>
    <xf numFmtId="0" fontId="25" fillId="0" borderId="1" xfId="0" applyFont="1" applyBorder="1" applyAlignment="1">
      <alignment horizontal="center" vertical="center" wrapText="1"/>
    </xf>
    <xf numFmtId="167" fontId="20" fillId="0" borderId="1" xfId="0" applyNumberFormat="1" applyFont="1" applyBorder="1" applyAlignment="1">
      <alignment horizontal="center" vertical="center" wrapText="1"/>
    </xf>
    <xf numFmtId="168" fontId="20" fillId="0" borderId="1" xfId="0" applyNumberFormat="1" applyFont="1" applyBorder="1" applyAlignment="1">
      <alignment horizontal="center" vertical="center" wrapText="1"/>
    </xf>
    <xf numFmtId="0" fontId="20" fillId="0" borderId="1" xfId="0" applyFont="1" applyBorder="1" applyAlignment="1">
      <alignment horizontal="left" vertical="center" wrapText="1"/>
    </xf>
    <xf numFmtId="0" fontId="1" fillId="6" borderId="3" xfId="0" applyFont="1" applyFill="1" applyBorder="1" applyAlignment="1">
      <alignment wrapText="1"/>
    </xf>
    <xf numFmtId="0" fontId="27" fillId="6" borderId="3" xfId="0" applyFont="1" applyFill="1" applyBorder="1" applyAlignment="1">
      <alignment wrapText="1"/>
    </xf>
    <xf numFmtId="0" fontId="1" fillId="6" borderId="8" xfId="0" applyFont="1" applyFill="1" applyBorder="1" applyAlignment="1">
      <alignment wrapText="1"/>
    </xf>
    <xf numFmtId="170" fontId="20" fillId="0" borderId="1" xfId="0" applyNumberFormat="1" applyFont="1" applyBorder="1" applyAlignment="1">
      <alignment horizontal="right" vertical="center" wrapText="1"/>
    </xf>
    <xf numFmtId="171" fontId="20" fillId="0" borderId="1" xfId="0" applyNumberFormat="1" applyFont="1" applyBorder="1" applyAlignment="1">
      <alignment vertical="center" wrapText="1"/>
    </xf>
    <xf numFmtId="172" fontId="20" fillId="0" borderId="1" xfId="0" applyNumberFormat="1" applyFont="1" applyBorder="1" applyAlignment="1">
      <alignment horizontal="right" vertical="center" wrapText="1"/>
    </xf>
    <xf numFmtId="173" fontId="20" fillId="0" borderId="1" xfId="0" applyNumberFormat="1" applyFont="1" applyBorder="1" applyAlignment="1">
      <alignment horizontal="center" vertical="center" wrapText="1"/>
    </xf>
    <xf numFmtId="0" fontId="20" fillId="6" borderId="3" xfId="0" applyFont="1" applyFill="1" applyBorder="1" applyAlignment="1">
      <alignment horizontal="left" vertical="center" wrapText="1"/>
    </xf>
    <xf numFmtId="0" fontId="24" fillId="5" borderId="3" xfId="0" applyFont="1" applyFill="1" applyBorder="1" applyAlignment="1">
      <alignment vertical="center" wrapText="1"/>
    </xf>
    <xf numFmtId="0" fontId="28" fillId="5" borderId="3" xfId="0" applyFont="1" applyFill="1" applyBorder="1" applyAlignment="1">
      <alignment vertical="center" wrapText="1"/>
    </xf>
    <xf numFmtId="0" fontId="20" fillId="0" borderId="2" xfId="0" applyFont="1" applyBorder="1" applyAlignment="1">
      <alignment horizontal="left" vertical="center" wrapText="1"/>
    </xf>
    <xf numFmtId="0" fontId="20" fillId="0" borderId="3" xfId="0" applyFont="1" applyBorder="1" applyAlignment="1">
      <alignment horizontal="left" vertical="center" wrapText="1"/>
    </xf>
    <xf numFmtId="0" fontId="20" fillId="0" borderId="8" xfId="0" applyFont="1" applyBorder="1" applyAlignment="1">
      <alignment horizontal="left" vertical="center" wrapText="1"/>
    </xf>
    <xf numFmtId="168" fontId="20" fillId="0" borderId="1" xfId="0" applyNumberFormat="1" applyFont="1" applyBorder="1" applyAlignment="1">
      <alignment horizontal="right" vertical="center" wrapText="1"/>
    </xf>
    <xf numFmtId="0" fontId="20" fillId="0" borderId="1" xfId="0" applyFont="1" applyBorder="1" applyAlignment="1">
      <alignment horizontal="center" vertical="top" wrapText="1"/>
    </xf>
    <xf numFmtId="0" fontId="1" fillId="0" borderId="1" xfId="0" applyFont="1" applyBorder="1" applyAlignment="1">
      <alignment wrapText="1"/>
    </xf>
    <xf numFmtId="0" fontId="20" fillId="6" borderId="3" xfId="0" applyFont="1" applyFill="1" applyBorder="1" applyAlignment="1">
      <alignment horizontal="center" vertical="center" wrapText="1"/>
    </xf>
    <xf numFmtId="0" fontId="20" fillId="6" borderId="3" xfId="0" applyFont="1" applyFill="1" applyBorder="1" applyAlignment="1">
      <alignment horizontal="right" vertical="center" wrapText="1"/>
    </xf>
    <xf numFmtId="0" fontId="25" fillId="6" borderId="3" xfId="0" applyFont="1" applyFill="1" applyBorder="1" applyAlignment="1">
      <alignment horizontal="center" vertical="center" wrapText="1"/>
    </xf>
    <xf numFmtId="174" fontId="20" fillId="0" borderId="1" xfId="0" applyNumberFormat="1" applyFont="1" applyBorder="1" applyAlignment="1">
      <alignment vertical="center" wrapText="1"/>
    </xf>
    <xf numFmtId="176" fontId="20" fillId="0" borderId="1" xfId="0" applyNumberFormat="1" applyFont="1" applyBorder="1" applyAlignment="1">
      <alignment vertical="center" wrapText="1"/>
    </xf>
    <xf numFmtId="177" fontId="20" fillId="0" borderId="1" xfId="0" applyNumberFormat="1" applyFont="1" applyBorder="1" applyAlignment="1">
      <alignment horizontal="right" vertical="center" wrapText="1"/>
    </xf>
    <xf numFmtId="169" fontId="20" fillId="0" borderId="1" xfId="0" applyNumberFormat="1" applyFont="1" applyBorder="1" applyAlignment="1">
      <alignment horizontal="right" vertical="center" wrapText="1"/>
    </xf>
    <xf numFmtId="178" fontId="20" fillId="0" borderId="1" xfId="0" applyNumberFormat="1" applyFont="1" applyBorder="1" applyAlignment="1">
      <alignment horizontal="right" vertical="center" wrapText="1"/>
    </xf>
    <xf numFmtId="0" fontId="20" fillId="0" borderId="1" xfId="0" applyFont="1" applyBorder="1" applyAlignment="1">
      <alignment horizontal="center" vertical="center" wrapText="1"/>
    </xf>
    <xf numFmtId="0" fontId="1" fillId="0" borderId="1" xfId="0" applyFont="1" applyBorder="1" applyAlignment="1">
      <alignment vertical="center" wrapText="1"/>
    </xf>
    <xf numFmtId="0" fontId="29" fillId="0" borderId="14" xfId="0" applyFont="1" applyBorder="1" applyAlignment="1">
      <alignment vertical="center" wrapText="1"/>
    </xf>
    <xf numFmtId="0" fontId="23" fillId="8" borderId="15" xfId="0" applyFont="1" applyFill="1" applyBorder="1" applyAlignment="1">
      <alignment vertical="center" wrapText="1"/>
    </xf>
    <xf numFmtId="0" fontId="20" fillId="0" borderId="3" xfId="0" applyFont="1" applyBorder="1" applyAlignment="1">
      <alignment horizontal="right" vertical="center" wrapText="1"/>
    </xf>
    <xf numFmtId="179" fontId="20" fillId="0" borderId="1" xfId="0" applyNumberFormat="1" applyFont="1" applyBorder="1" applyAlignment="1">
      <alignment horizontal="right" vertical="center" wrapText="1"/>
    </xf>
    <xf numFmtId="180" fontId="20" fillId="0" borderId="1" xfId="0" applyNumberFormat="1" applyFont="1" applyBorder="1" applyAlignment="1">
      <alignment horizontal="right" vertical="center" wrapText="1"/>
    </xf>
    <xf numFmtId="0" fontId="20" fillId="0" borderId="1" xfId="0" applyFont="1" applyBorder="1" applyAlignment="1">
      <alignment horizontal="right" vertical="center" wrapText="1"/>
    </xf>
    <xf numFmtId="0" fontId="28" fillId="0" borderId="1" xfId="0" applyFont="1" applyBorder="1" applyAlignment="1">
      <alignment horizontal="center" vertical="center" wrapText="1"/>
    </xf>
    <xf numFmtId="181" fontId="20" fillId="0" borderId="1" xfId="0" applyNumberFormat="1" applyFont="1" applyBorder="1" applyAlignment="1">
      <alignment horizontal="right" vertical="center" wrapText="1"/>
    </xf>
    <xf numFmtId="0" fontId="23" fillId="9" borderId="3" xfId="0" applyFont="1" applyFill="1" applyBorder="1" applyAlignment="1">
      <alignment vertical="center" wrapText="1"/>
    </xf>
    <xf numFmtId="182" fontId="20" fillId="0" borderId="1" xfId="0" applyNumberFormat="1" applyFont="1" applyBorder="1" applyAlignment="1">
      <alignment horizontal="right" vertical="center" wrapText="1"/>
    </xf>
    <xf numFmtId="175" fontId="20" fillId="0" borderId="1" xfId="0" applyNumberFormat="1" applyFont="1" applyBorder="1" applyAlignment="1">
      <alignment horizontal="right" vertical="center" wrapText="1"/>
    </xf>
    <xf numFmtId="0" fontId="23" fillId="10" borderId="3" xfId="0" applyFont="1" applyFill="1" applyBorder="1" applyAlignment="1">
      <alignment horizontal="left" vertical="top" wrapText="1"/>
    </xf>
    <xf numFmtId="165" fontId="20" fillId="0" borderId="1" xfId="0" applyNumberFormat="1" applyFont="1" applyBorder="1" applyAlignment="1">
      <alignment horizontal="right" vertical="center" wrapText="1"/>
    </xf>
    <xf numFmtId="183" fontId="20" fillId="0" borderId="1" xfId="0" applyNumberFormat="1" applyFont="1" applyBorder="1" applyAlignment="1">
      <alignment horizontal="right" vertical="center" wrapText="1"/>
    </xf>
    <xf numFmtId="0" fontId="20" fillId="0" borderId="3" xfId="0" applyFont="1" applyBorder="1" applyAlignment="1">
      <alignment horizontal="center" vertical="center" wrapText="1"/>
    </xf>
    <xf numFmtId="184" fontId="20" fillId="0" borderId="1" xfId="0" applyNumberFormat="1" applyFont="1" applyBorder="1" applyAlignment="1">
      <alignment horizontal="right" vertical="center" wrapText="1"/>
    </xf>
    <xf numFmtId="185" fontId="20" fillId="0" borderId="1" xfId="0" applyNumberFormat="1" applyFont="1" applyBorder="1" applyAlignment="1">
      <alignment horizontal="right" vertical="center" wrapText="1"/>
    </xf>
    <xf numFmtId="186" fontId="20" fillId="0" borderId="1" xfId="0" applyNumberFormat="1" applyFont="1" applyBorder="1" applyAlignment="1">
      <alignment horizontal="right" vertical="center" wrapText="1"/>
    </xf>
    <xf numFmtId="188" fontId="20" fillId="0" borderId="1" xfId="0" applyNumberFormat="1" applyFont="1" applyBorder="1" applyAlignment="1">
      <alignment horizontal="right" vertical="center" wrapText="1"/>
    </xf>
    <xf numFmtId="189" fontId="20" fillId="0" borderId="1" xfId="0" applyNumberFormat="1" applyFont="1" applyBorder="1" applyAlignment="1">
      <alignment horizontal="right" vertical="center" wrapText="1"/>
    </xf>
    <xf numFmtId="190" fontId="20" fillId="0" borderId="1" xfId="0" applyNumberFormat="1" applyFont="1" applyBorder="1" applyAlignment="1">
      <alignment horizontal="right" vertical="center" wrapText="1"/>
    </xf>
    <xf numFmtId="0" fontId="29" fillId="0" borderId="16" xfId="0" applyFont="1" applyBorder="1" applyAlignment="1">
      <alignment horizontal="center" vertical="center" wrapText="1"/>
    </xf>
    <xf numFmtId="0" fontId="29" fillId="0" borderId="0" xfId="0" applyFont="1" applyAlignment="1">
      <alignment horizontal="left" vertical="center" wrapText="1"/>
    </xf>
    <xf numFmtId="165" fontId="29" fillId="0" borderId="0" xfId="0" applyNumberFormat="1" applyFont="1" applyAlignment="1">
      <alignment horizontal="right" vertical="center" wrapText="1"/>
    </xf>
    <xf numFmtId="0" fontId="29" fillId="0" borderId="0" xfId="0" applyFont="1" applyAlignment="1">
      <alignment horizontal="right" vertical="center" wrapText="1"/>
    </xf>
    <xf numFmtId="0" fontId="31" fillId="7" borderId="1" xfId="0" applyFont="1" applyFill="1" applyBorder="1" applyAlignment="1">
      <alignment horizontal="center" vertical="center" wrapText="1"/>
    </xf>
    <xf numFmtId="0" fontId="32" fillId="7" borderId="1" xfId="0" applyFont="1" applyFill="1" applyBorder="1" applyAlignment="1">
      <alignment horizontal="center" vertical="center" wrapText="1"/>
    </xf>
    <xf numFmtId="0" fontId="25" fillId="2" borderId="1" xfId="0" applyFont="1" applyFill="1" applyBorder="1" applyAlignment="1">
      <alignment horizontal="center" vertical="center" wrapText="1"/>
    </xf>
    <xf numFmtId="0" fontId="20" fillId="0" borderId="1" xfId="0" applyFont="1" applyBorder="1" applyAlignment="1">
      <alignment vertical="center" wrapText="1"/>
    </xf>
    <xf numFmtId="0" fontId="20" fillId="7" borderId="1" xfId="0" applyFont="1" applyFill="1" applyBorder="1" applyAlignment="1">
      <alignment horizontal="left" vertical="center" wrapText="1"/>
    </xf>
    <xf numFmtId="0" fontId="23" fillId="8" borderId="18" xfId="0" applyFont="1" applyFill="1" applyBorder="1" applyAlignment="1">
      <alignment vertical="center" wrapText="1"/>
    </xf>
    <xf numFmtId="0" fontId="20" fillId="0" borderId="2" xfId="0" applyFont="1" applyBorder="1" applyAlignment="1">
      <alignment horizontal="right" vertical="center" wrapText="1"/>
    </xf>
    <xf numFmtId="0" fontId="20" fillId="0" borderId="8" xfId="0" applyFont="1" applyBorder="1" applyAlignment="1">
      <alignment horizontal="right" vertical="center" wrapText="1"/>
    </xf>
    <xf numFmtId="0" fontId="23" fillId="9" borderId="8" xfId="0" applyFont="1" applyFill="1" applyBorder="1" applyAlignment="1">
      <alignment vertical="center" wrapText="1"/>
    </xf>
    <xf numFmtId="0" fontId="23" fillId="10" borderId="8" xfId="0" applyFont="1" applyFill="1" applyBorder="1" applyAlignment="1">
      <alignment horizontal="left" vertical="top" wrapText="1"/>
    </xf>
    <xf numFmtId="0" fontId="20" fillId="0" borderId="2" xfId="0" applyFont="1" applyBorder="1" applyAlignment="1">
      <alignment horizontal="center" vertical="center" wrapText="1"/>
    </xf>
    <xf numFmtId="0" fontId="20" fillId="0" borderId="8" xfId="0" applyFont="1" applyBorder="1" applyAlignment="1">
      <alignment horizontal="center" vertical="center" wrapText="1"/>
    </xf>
    <xf numFmtId="0" fontId="29" fillId="0" borderId="16" xfId="0" applyFont="1" applyBorder="1" applyAlignment="1">
      <alignment vertical="center" wrapText="1"/>
    </xf>
    <xf numFmtId="0" fontId="29" fillId="0" borderId="16" xfId="0" applyFont="1" applyBorder="1" applyAlignment="1">
      <alignment horizontal="right" vertical="center" wrapText="1"/>
    </xf>
    <xf numFmtId="0" fontId="25" fillId="0" borderId="16" xfId="0" applyFont="1" applyBorder="1" applyAlignment="1">
      <alignment horizontal="center" vertical="center" wrapText="1"/>
    </xf>
    <xf numFmtId="0" fontId="23" fillId="2" borderId="0" xfId="0" applyFont="1" applyFill="1" applyAlignment="1">
      <alignment vertical="center" wrapText="1"/>
    </xf>
    <xf numFmtId="0" fontId="29" fillId="7" borderId="14" xfId="0" applyFont="1" applyFill="1" applyBorder="1" applyAlignment="1">
      <alignment vertical="center" wrapText="1"/>
    </xf>
    <xf numFmtId="0" fontId="29" fillId="7" borderId="5" xfId="0" applyFont="1" applyFill="1" applyBorder="1" applyAlignment="1">
      <alignment horizontal="center" vertical="center" wrapText="1"/>
    </xf>
    <xf numFmtId="0" fontId="29" fillId="7" borderId="0" xfId="0" applyFont="1" applyFill="1" applyAlignment="1">
      <alignment horizontal="right" vertical="center" wrapText="1"/>
    </xf>
    <xf numFmtId="0" fontId="29" fillId="7" borderId="0" xfId="0" applyFont="1" applyFill="1" applyAlignment="1">
      <alignment horizontal="center" vertical="center" wrapText="1"/>
    </xf>
    <xf numFmtId="0" fontId="25" fillId="7" borderId="0" xfId="0" applyFont="1" applyFill="1" applyAlignment="1">
      <alignment horizontal="center" vertical="center" wrapText="1"/>
    </xf>
    <xf numFmtId="0" fontId="29" fillId="7" borderId="0" xfId="0" applyFont="1" applyFill="1" applyAlignment="1">
      <alignment vertical="center" wrapText="1"/>
    </xf>
    <xf numFmtId="0" fontId="33" fillId="7" borderId="5" xfId="0" applyFont="1" applyFill="1" applyBorder="1" applyAlignment="1">
      <alignment horizontal="center" vertical="center" wrapText="1"/>
    </xf>
    <xf numFmtId="0" fontId="33" fillId="7" borderId="0" xfId="0" applyFont="1" applyFill="1" applyAlignment="1">
      <alignment horizontal="right" vertical="center" wrapText="1"/>
    </xf>
    <xf numFmtId="0" fontId="33" fillId="7" borderId="0" xfId="0" applyFont="1" applyFill="1" applyAlignment="1">
      <alignment horizontal="center" vertical="center" wrapText="1"/>
    </xf>
    <xf numFmtId="0" fontId="33" fillId="7" borderId="0" xfId="0" applyFont="1" applyFill="1" applyAlignment="1">
      <alignment vertical="center" wrapText="1"/>
    </xf>
    <xf numFmtId="0" fontId="29" fillId="7" borderId="1" xfId="0" applyFont="1" applyFill="1" applyBorder="1" applyAlignment="1">
      <alignment vertical="center" wrapText="1"/>
    </xf>
    <xf numFmtId="0" fontId="31" fillId="7" borderId="16" xfId="0" applyFont="1" applyFill="1" applyBorder="1" applyAlignment="1">
      <alignment horizontal="center" vertical="center" wrapText="1"/>
    </xf>
    <xf numFmtId="0" fontId="35" fillId="7" borderId="19" xfId="0" applyFont="1" applyFill="1" applyBorder="1" applyAlignment="1">
      <alignment wrapText="1"/>
    </xf>
    <xf numFmtId="0" fontId="36" fillId="7" borderId="19" xfId="0" applyFont="1" applyFill="1" applyBorder="1" applyAlignment="1">
      <alignment wrapText="1"/>
    </xf>
    <xf numFmtId="0" fontId="34" fillId="7" borderId="19" xfId="0" applyFont="1" applyFill="1" applyBorder="1" applyAlignment="1">
      <alignment wrapText="1"/>
    </xf>
    <xf numFmtId="0" fontId="1" fillId="0" borderId="19" xfId="0" applyFont="1" applyBorder="1" applyAlignment="1">
      <alignment wrapText="1"/>
    </xf>
    <xf numFmtId="0" fontId="37" fillId="7" borderId="19" xfId="0" applyFont="1" applyFill="1" applyBorder="1" applyAlignment="1">
      <alignment wrapText="1"/>
    </xf>
    <xf numFmtId="0" fontId="39" fillId="7" borderId="19" xfId="0" applyFont="1" applyFill="1" applyBorder="1" applyAlignment="1">
      <alignment wrapText="1"/>
    </xf>
    <xf numFmtId="0" fontId="40" fillId="0" borderId="19" xfId="0" applyFont="1" applyBorder="1" applyAlignment="1">
      <alignment horizontal="left" vertical="top" wrapText="1"/>
    </xf>
    <xf numFmtId="0" fontId="41" fillId="7" borderId="19" xfId="0" applyFont="1" applyFill="1" applyBorder="1" applyAlignment="1">
      <alignment wrapText="1"/>
    </xf>
    <xf numFmtId="0" fontId="42" fillId="7" borderId="19" xfId="0" applyFont="1" applyFill="1" applyBorder="1" applyAlignment="1">
      <alignment wrapText="1"/>
    </xf>
    <xf numFmtId="0" fontId="43" fillId="0" borderId="19" xfId="0" applyFont="1" applyBorder="1" applyAlignment="1">
      <alignment horizontal="left" vertical="top" wrapText="1"/>
    </xf>
    <xf numFmtId="0" fontId="34" fillId="5" borderId="19" xfId="0" applyFont="1" applyFill="1" applyBorder="1" applyAlignment="1">
      <alignment wrapText="1"/>
    </xf>
    <xf numFmtId="0" fontId="39" fillId="7" borderId="24" xfId="0" applyFont="1" applyFill="1" applyBorder="1" applyAlignment="1">
      <alignment wrapText="1"/>
    </xf>
    <xf numFmtId="0" fontId="44" fillId="7" borderId="19" xfId="0" applyFont="1" applyFill="1" applyBorder="1" applyAlignment="1">
      <alignment wrapText="1"/>
    </xf>
    <xf numFmtId="178" fontId="34" fillId="5" borderId="19" xfId="0" applyNumberFormat="1" applyFont="1" applyFill="1" applyBorder="1" applyAlignment="1">
      <alignment wrapText="1"/>
    </xf>
    <xf numFmtId="0" fontId="1" fillId="0" borderId="25" xfId="0" applyFont="1" applyBorder="1" applyAlignment="1">
      <alignment wrapText="1"/>
    </xf>
    <xf numFmtId="0" fontId="1" fillId="0" borderId="26" xfId="0" applyFont="1" applyBorder="1" applyAlignment="1">
      <alignment wrapText="1"/>
    </xf>
    <xf numFmtId="0" fontId="45" fillId="0" borderId="0" xfId="0" applyFont="1" applyAlignment="1">
      <alignment horizontal="left" vertical="top" wrapText="1"/>
    </xf>
    <xf numFmtId="0" fontId="1" fillId="0" borderId="0" xfId="0" applyFont="1" applyAlignment="1">
      <alignment vertical="top" wrapText="1"/>
    </xf>
    <xf numFmtId="0" fontId="46" fillId="0" borderId="0" xfId="0" applyFont="1" applyAlignment="1">
      <alignment horizontal="left" vertical="top" wrapText="1"/>
    </xf>
    <xf numFmtId="0" fontId="1" fillId="0" borderId="0" xfId="0" applyFont="1" applyAlignment="1">
      <alignment wrapText="1"/>
    </xf>
    <xf numFmtId="0" fontId="47" fillId="0" borderId="0" xfId="0" applyFont="1" applyAlignment="1">
      <alignment wrapText="1"/>
    </xf>
    <xf numFmtId="0" fontId="49" fillId="0" borderId="0" xfId="0" applyFont="1" applyAlignment="1">
      <alignment horizontal="center" wrapText="1"/>
    </xf>
    <xf numFmtId="0" fontId="49" fillId="0" borderId="0" xfId="0" applyFont="1" applyAlignment="1">
      <alignment wrapText="1"/>
    </xf>
    <xf numFmtId="0" fontId="49" fillId="0" borderId="27" xfId="0" applyFont="1" applyBorder="1" applyAlignment="1">
      <alignment wrapText="1"/>
    </xf>
    <xf numFmtId="0" fontId="47" fillId="0" borderId="32" xfId="0" applyFont="1" applyBorder="1" applyAlignment="1">
      <alignment wrapText="1"/>
    </xf>
    <xf numFmtId="0" fontId="47" fillId="0" borderId="27" xfId="0" applyFont="1" applyBorder="1" applyAlignment="1">
      <alignment wrapText="1"/>
    </xf>
    <xf numFmtId="0" fontId="47" fillId="7" borderId="33" xfId="0" applyFont="1" applyFill="1" applyBorder="1" applyAlignment="1">
      <alignment vertical="center" wrapText="1"/>
    </xf>
    <xf numFmtId="0" fontId="51" fillId="0" borderId="34" xfId="0" applyFont="1" applyBorder="1" applyAlignment="1">
      <alignment horizontal="center" vertical="center" textRotation="180" wrapText="1"/>
    </xf>
    <xf numFmtId="0" fontId="47" fillId="0" borderId="34" xfId="0" applyFont="1" applyBorder="1" applyAlignment="1">
      <alignment horizontal="center" vertical="center" textRotation="180" wrapText="1"/>
    </xf>
    <xf numFmtId="0" fontId="47" fillId="0" borderId="35" xfId="0" applyFont="1" applyBorder="1" applyAlignment="1">
      <alignment horizontal="center" vertical="center" textRotation="180" wrapText="1"/>
    </xf>
    <xf numFmtId="0" fontId="47" fillId="0" borderId="33" xfId="0" applyFont="1" applyBorder="1" applyAlignment="1">
      <alignment horizontal="center" vertical="center" textRotation="180" wrapText="1"/>
    </xf>
    <xf numFmtId="0" fontId="47" fillId="0" borderId="34" xfId="0" applyFont="1" applyBorder="1" applyAlignment="1">
      <alignment horizontal="center" vertical="center" wrapText="1"/>
    </xf>
    <xf numFmtId="0" fontId="47" fillId="0" borderId="35" xfId="0" applyFont="1" applyBorder="1" applyAlignment="1">
      <alignment horizontal="center" vertical="center" wrapText="1"/>
    </xf>
    <xf numFmtId="0" fontId="1" fillId="0" borderId="33" xfId="0" applyFont="1" applyBorder="1" applyAlignment="1">
      <alignment wrapText="1"/>
    </xf>
    <xf numFmtId="0" fontId="1" fillId="0" borderId="34" xfId="0" applyFont="1" applyBorder="1" applyAlignment="1">
      <alignment wrapText="1"/>
    </xf>
    <xf numFmtId="0" fontId="47" fillId="0" borderId="34" xfId="0" applyFont="1" applyBorder="1" applyAlignment="1">
      <alignment horizontal="center" wrapText="1"/>
    </xf>
    <xf numFmtId="0" fontId="47" fillId="0" borderId="35" xfId="0" applyFont="1" applyBorder="1" applyAlignment="1">
      <alignment horizontal="center" wrapText="1"/>
    </xf>
    <xf numFmtId="0" fontId="47" fillId="0" borderId="33" xfId="0" applyFont="1" applyBorder="1" applyAlignment="1">
      <alignment horizontal="center" wrapText="1"/>
    </xf>
    <xf numFmtId="0" fontId="49" fillId="0" borderId="41" xfId="0" applyFont="1" applyBorder="1" applyAlignment="1">
      <alignment wrapText="1"/>
    </xf>
    <xf numFmtId="0" fontId="49" fillId="0" borderId="1" xfId="0" applyFont="1" applyBorder="1" applyAlignment="1">
      <alignment wrapText="1"/>
    </xf>
    <xf numFmtId="173" fontId="49" fillId="0" borderId="1" xfId="0" applyNumberFormat="1" applyFont="1" applyBorder="1" applyAlignment="1">
      <alignment horizontal="center" wrapText="1"/>
    </xf>
    <xf numFmtId="191" fontId="49" fillId="0" borderId="1" xfId="0" applyNumberFormat="1" applyFont="1" applyBorder="1" applyAlignment="1">
      <alignment wrapText="1"/>
    </xf>
    <xf numFmtId="192" fontId="49" fillId="0" borderId="1" xfId="0" applyNumberFormat="1" applyFont="1" applyBorder="1" applyAlignment="1">
      <alignment wrapText="1"/>
    </xf>
    <xf numFmtId="0" fontId="49" fillId="14" borderId="1" xfId="0" applyFont="1" applyFill="1" applyBorder="1" applyAlignment="1">
      <alignment wrapText="1"/>
    </xf>
    <xf numFmtId="0" fontId="49" fillId="0" borderId="1" xfId="0" applyFont="1" applyBorder="1" applyAlignment="1">
      <alignment horizontal="center" wrapText="1"/>
    </xf>
    <xf numFmtId="182" fontId="49" fillId="0" borderId="1" xfId="0" applyNumberFormat="1" applyFont="1" applyBorder="1" applyAlignment="1">
      <alignment horizontal="center" wrapText="1"/>
    </xf>
    <xf numFmtId="0" fontId="49" fillId="0" borderId="42" xfId="0" applyFont="1" applyBorder="1" applyAlignment="1">
      <alignment horizontal="center" wrapText="1"/>
    </xf>
    <xf numFmtId="182" fontId="49" fillId="0" borderId="7" xfId="0" applyNumberFormat="1" applyFont="1" applyBorder="1" applyAlignment="1">
      <alignment wrapText="1"/>
    </xf>
    <xf numFmtId="0" fontId="49" fillId="14" borderId="7" xfId="0" applyFont="1" applyFill="1" applyBorder="1" applyAlignment="1">
      <alignment wrapText="1"/>
    </xf>
    <xf numFmtId="0" fontId="49" fillId="0" borderId="7" xfId="0" applyFont="1" applyBorder="1" applyAlignment="1">
      <alignment horizontal="center" wrapText="1"/>
    </xf>
    <xf numFmtId="182" fontId="49" fillId="0" borderId="7" xfId="0" applyNumberFormat="1" applyFont="1" applyBorder="1" applyAlignment="1">
      <alignment horizontal="center" wrapText="1"/>
    </xf>
    <xf numFmtId="0" fontId="49" fillId="0" borderId="43" xfId="0" applyFont="1" applyBorder="1" applyAlignment="1">
      <alignment horizontal="center" wrapText="1"/>
    </xf>
    <xf numFmtId="182" fontId="49" fillId="0" borderId="13" xfId="0" applyNumberFormat="1" applyFont="1" applyBorder="1" applyAlignment="1">
      <alignment wrapText="1"/>
    </xf>
    <xf numFmtId="0" fontId="49" fillId="14" borderId="13" xfId="0" applyFont="1" applyFill="1" applyBorder="1" applyAlignment="1">
      <alignment wrapText="1"/>
    </xf>
    <xf numFmtId="0" fontId="49" fillId="0" borderId="13" xfId="0" applyFont="1" applyBorder="1" applyAlignment="1">
      <alignment horizontal="center" wrapText="1"/>
    </xf>
    <xf numFmtId="182" fontId="49" fillId="0" borderId="13" xfId="0" applyNumberFormat="1" applyFont="1" applyBorder="1" applyAlignment="1">
      <alignment horizontal="center" wrapText="1"/>
    </xf>
    <xf numFmtId="0" fontId="49" fillId="0" borderId="44" xfId="0" applyFont="1" applyBorder="1" applyAlignment="1">
      <alignment horizontal="center" wrapText="1"/>
    </xf>
    <xf numFmtId="182" fontId="49" fillId="0" borderId="1" xfId="0" applyNumberFormat="1" applyFont="1" applyBorder="1" applyAlignment="1">
      <alignment wrapText="1"/>
    </xf>
    <xf numFmtId="173" fontId="49" fillId="0" borderId="45" xfId="0" applyNumberFormat="1" applyFont="1" applyBorder="1" applyAlignment="1">
      <alignment horizontal="center" wrapText="1"/>
    </xf>
    <xf numFmtId="191" fontId="49" fillId="0" borderId="45" xfId="0" applyNumberFormat="1" applyFont="1" applyBorder="1" applyAlignment="1">
      <alignment wrapText="1"/>
    </xf>
    <xf numFmtId="173" fontId="47" fillId="0" borderId="46" xfId="0" applyNumberFormat="1" applyFont="1" applyBorder="1" applyAlignment="1">
      <alignment horizontal="center" wrapText="1"/>
    </xf>
    <xf numFmtId="178" fontId="49" fillId="0" borderId="46" xfId="0" applyNumberFormat="1" applyFont="1" applyBorder="1" applyAlignment="1">
      <alignment wrapText="1"/>
    </xf>
    <xf numFmtId="0" fontId="49" fillId="0" borderId="42" xfId="0" applyFont="1" applyBorder="1" applyAlignment="1">
      <alignment wrapText="1"/>
    </xf>
    <xf numFmtId="0" fontId="1" fillId="14" borderId="1" xfId="0" applyFont="1" applyFill="1" applyBorder="1" applyAlignment="1">
      <alignment wrapText="1"/>
    </xf>
    <xf numFmtId="0" fontId="1" fillId="14" borderId="42" xfId="0" applyFont="1" applyFill="1" applyBorder="1" applyAlignment="1">
      <alignment wrapText="1"/>
    </xf>
    <xf numFmtId="173" fontId="47" fillId="0" borderId="45" xfId="0" applyNumberFormat="1" applyFont="1" applyBorder="1" applyAlignment="1">
      <alignment horizontal="center" wrapText="1"/>
    </xf>
    <xf numFmtId="178" fontId="49" fillId="0" borderId="45" xfId="0" applyNumberFormat="1" applyFont="1" applyBorder="1" applyAlignment="1">
      <alignment wrapText="1"/>
    </xf>
    <xf numFmtId="0" fontId="49" fillId="14" borderId="42" xfId="0" applyFont="1" applyFill="1" applyBorder="1" applyAlignment="1">
      <alignment wrapText="1"/>
    </xf>
    <xf numFmtId="0" fontId="49" fillId="5" borderId="50" xfId="0" applyFont="1" applyFill="1" applyBorder="1" applyAlignment="1">
      <alignment wrapText="1"/>
    </xf>
    <xf numFmtId="0" fontId="49" fillId="14" borderId="50" xfId="0" applyFont="1" applyFill="1" applyBorder="1" applyAlignment="1">
      <alignment wrapText="1"/>
    </xf>
    <xf numFmtId="0" fontId="49" fillId="14" borderId="51" xfId="0" applyFont="1" applyFill="1" applyBorder="1" applyAlignment="1">
      <alignment wrapText="1"/>
    </xf>
    <xf numFmtId="0" fontId="49" fillId="14" borderId="44" xfId="0" applyFont="1" applyFill="1" applyBorder="1" applyAlignment="1">
      <alignment wrapText="1"/>
    </xf>
    <xf numFmtId="182" fontId="49" fillId="0" borderId="45" xfId="0" applyNumberFormat="1" applyFont="1" applyBorder="1" applyAlignment="1">
      <alignment wrapText="1"/>
    </xf>
    <xf numFmtId="0" fontId="47" fillId="0" borderId="55" xfId="0" applyFont="1" applyBorder="1" applyAlignment="1">
      <alignment wrapText="1"/>
    </xf>
    <xf numFmtId="0" fontId="1" fillId="0" borderId="50" xfId="0" applyFont="1" applyBorder="1" applyAlignment="1">
      <alignment wrapText="1"/>
    </xf>
    <xf numFmtId="0" fontId="1" fillId="14" borderId="50" xfId="0" applyFont="1" applyFill="1" applyBorder="1" applyAlignment="1">
      <alignment wrapText="1"/>
    </xf>
    <xf numFmtId="0" fontId="1" fillId="14" borderId="51" xfId="0" applyFont="1" applyFill="1" applyBorder="1" applyAlignment="1">
      <alignment wrapText="1"/>
    </xf>
    <xf numFmtId="0" fontId="1" fillId="0" borderId="56" xfId="0" applyFont="1" applyBorder="1" applyAlignment="1">
      <alignment wrapText="1"/>
    </xf>
    <xf numFmtId="0" fontId="1" fillId="0" borderId="57" xfId="0" applyFont="1" applyBorder="1" applyAlignment="1">
      <alignment wrapText="1"/>
    </xf>
    <xf numFmtId="0" fontId="47" fillId="0" borderId="58" xfId="0" applyFont="1" applyBorder="1" applyAlignment="1">
      <alignment horizontal="center" wrapText="1"/>
    </xf>
    <xf numFmtId="0" fontId="49" fillId="0" borderId="58" xfId="0" applyFont="1" applyBorder="1" applyAlignment="1">
      <alignment wrapText="1"/>
    </xf>
    <xf numFmtId="0" fontId="37" fillId="0" borderId="41" xfId="0" applyFont="1" applyBorder="1" applyAlignment="1">
      <alignment wrapText="1"/>
    </xf>
    <xf numFmtId="0" fontId="37" fillId="0" borderId="1" xfId="0" applyFont="1" applyBorder="1" applyAlignment="1">
      <alignment wrapText="1"/>
    </xf>
    <xf numFmtId="178" fontId="49" fillId="0" borderId="1" xfId="0" applyNumberFormat="1" applyFont="1" applyBorder="1" applyAlignment="1">
      <alignment wrapText="1"/>
    </xf>
    <xf numFmtId="193" fontId="49" fillId="0" borderId="1" xfId="0" applyNumberFormat="1" applyFont="1" applyBorder="1" applyAlignment="1">
      <alignment wrapText="1"/>
    </xf>
    <xf numFmtId="194" fontId="49" fillId="0" borderId="45" xfId="0" applyNumberFormat="1" applyFont="1" applyBorder="1" applyAlignment="1">
      <alignment horizontal="center" wrapText="1"/>
    </xf>
    <xf numFmtId="0" fontId="49" fillId="0" borderId="50" xfId="0" applyFont="1" applyBorder="1" applyAlignment="1">
      <alignment wrapText="1"/>
    </xf>
    <xf numFmtId="0" fontId="52" fillId="0" borderId="0" xfId="0" applyFont="1" applyAlignment="1">
      <alignment horizontal="left" vertical="top" wrapText="1"/>
    </xf>
    <xf numFmtId="0" fontId="53" fillId="0" borderId="0" xfId="0" applyFont="1" applyAlignment="1">
      <alignment horizontal="left" vertical="top" wrapText="1"/>
    </xf>
    <xf numFmtId="0" fontId="37" fillId="0" borderId="0" xfId="0" applyFont="1" applyAlignment="1">
      <alignment wrapText="1"/>
    </xf>
    <xf numFmtId="0" fontId="37" fillId="0" borderId="0" xfId="0" applyFont="1" applyAlignment="1">
      <alignment horizontal="center" wrapText="1"/>
    </xf>
    <xf numFmtId="0" fontId="47" fillId="0" borderId="33" xfId="0" applyFont="1" applyBorder="1" applyAlignment="1">
      <alignment wrapText="1"/>
    </xf>
    <xf numFmtId="0" fontId="47" fillId="0" borderId="34" xfId="0" applyFont="1" applyBorder="1" applyAlignment="1">
      <alignment wrapText="1"/>
    </xf>
    <xf numFmtId="196" fontId="49" fillId="0" borderId="1" xfId="0" applyNumberFormat="1" applyFont="1" applyBorder="1" applyAlignment="1">
      <alignment horizontal="center" wrapText="1"/>
    </xf>
    <xf numFmtId="197" fontId="49" fillId="0" borderId="1" xfId="0" applyNumberFormat="1" applyFont="1" applyBorder="1" applyAlignment="1">
      <alignment wrapText="1"/>
    </xf>
    <xf numFmtId="0" fontId="49" fillId="0" borderId="7" xfId="0" applyFont="1" applyBorder="1" applyAlignment="1">
      <alignment wrapText="1"/>
    </xf>
    <xf numFmtId="196" fontId="49" fillId="0" borderId="45" xfId="0" applyNumberFormat="1" applyFont="1" applyBorder="1" applyAlignment="1">
      <alignment horizontal="center" wrapText="1"/>
    </xf>
    <xf numFmtId="197" fontId="49" fillId="0" borderId="45" xfId="0" applyNumberFormat="1" applyFont="1" applyBorder="1" applyAlignment="1">
      <alignment wrapText="1"/>
    </xf>
    <xf numFmtId="196" fontId="47" fillId="0" borderId="46" xfId="0" applyNumberFormat="1" applyFont="1" applyBorder="1" applyAlignment="1">
      <alignment horizontal="center" wrapText="1"/>
    </xf>
    <xf numFmtId="197" fontId="47" fillId="0" borderId="46" xfId="0" applyNumberFormat="1" applyFont="1" applyBorder="1" applyAlignment="1">
      <alignment wrapText="1"/>
    </xf>
    <xf numFmtId="0" fontId="49" fillId="5" borderId="1" xfId="0" applyFont="1" applyFill="1" applyBorder="1" applyAlignment="1">
      <alignment wrapText="1"/>
    </xf>
    <xf numFmtId="0" fontId="49" fillId="5" borderId="42" xfId="0" applyFont="1" applyFill="1" applyBorder="1" applyAlignment="1">
      <alignment wrapText="1"/>
    </xf>
    <xf numFmtId="196" fontId="47" fillId="0" borderId="45" xfId="0" applyNumberFormat="1" applyFont="1" applyBorder="1" applyAlignment="1">
      <alignment horizontal="center" wrapText="1"/>
    </xf>
    <xf numFmtId="197" fontId="47" fillId="0" borderId="45" xfId="0" applyNumberFormat="1" applyFont="1" applyBorder="1" applyAlignment="1">
      <alignment wrapText="1"/>
    </xf>
    <xf numFmtId="196" fontId="47" fillId="0" borderId="59" xfId="0" applyNumberFormat="1" applyFont="1" applyBorder="1" applyAlignment="1">
      <alignment horizontal="center" wrapText="1"/>
    </xf>
    <xf numFmtId="197" fontId="47" fillId="0" borderId="59" xfId="0" applyNumberFormat="1" applyFont="1" applyBorder="1" applyAlignment="1">
      <alignment wrapText="1"/>
    </xf>
    <xf numFmtId="196" fontId="47" fillId="0" borderId="1" xfId="0" applyNumberFormat="1" applyFont="1" applyBorder="1" applyAlignment="1">
      <alignment horizontal="center" wrapText="1"/>
    </xf>
    <xf numFmtId="197" fontId="47" fillId="0" borderId="1" xfId="0" applyNumberFormat="1" applyFont="1" applyBorder="1" applyAlignment="1">
      <alignment wrapText="1"/>
    </xf>
    <xf numFmtId="0" fontId="47" fillId="0" borderId="57" xfId="0" applyFont="1" applyBorder="1" applyAlignment="1">
      <alignment horizontal="left" wrapText="1"/>
    </xf>
    <xf numFmtId="0" fontId="47" fillId="0" borderId="58" xfId="0" applyFont="1" applyBorder="1" applyAlignment="1">
      <alignment wrapText="1"/>
    </xf>
    <xf numFmtId="0" fontId="48" fillId="0" borderId="0" xfId="0" applyFont="1" applyAlignment="1">
      <alignment wrapText="1"/>
    </xf>
    <xf numFmtId="166" fontId="48" fillId="0" borderId="0" xfId="0" applyNumberFormat="1" applyFont="1" applyAlignment="1">
      <alignment wrapText="1"/>
    </xf>
    <xf numFmtId="195" fontId="48" fillId="0" borderId="0" xfId="0" applyNumberFormat="1" applyFont="1" applyAlignment="1">
      <alignment wrapText="1"/>
    </xf>
    <xf numFmtId="197" fontId="49" fillId="0" borderId="2" xfId="0" applyNumberFormat="1" applyFont="1" applyBorder="1" applyAlignment="1">
      <alignment wrapText="1"/>
    </xf>
    <xf numFmtId="0" fontId="49" fillId="14" borderId="12" xfId="0" applyFont="1" applyFill="1" applyBorder="1" applyAlignment="1">
      <alignment wrapText="1"/>
    </xf>
    <xf numFmtId="0" fontId="49" fillId="0" borderId="60" xfId="0" applyFont="1" applyBorder="1" applyAlignment="1">
      <alignment wrapText="1"/>
    </xf>
    <xf numFmtId="182" fontId="49" fillId="0" borderId="60" xfId="0" applyNumberFormat="1" applyFont="1" applyBorder="1" applyAlignment="1">
      <alignment wrapText="1"/>
    </xf>
    <xf numFmtId="0" fontId="49" fillId="14" borderId="61" xfId="0" applyFont="1" applyFill="1" applyBorder="1" applyAlignment="1">
      <alignment wrapText="1"/>
    </xf>
    <xf numFmtId="0" fontId="49" fillId="14" borderId="62" xfId="0" applyFont="1" applyFill="1" applyBorder="1" applyAlignment="1">
      <alignment wrapText="1"/>
    </xf>
    <xf numFmtId="0" fontId="49" fillId="0" borderId="62" xfId="0" applyFont="1" applyBorder="1" applyAlignment="1">
      <alignment horizontal="center" wrapText="1"/>
    </xf>
    <xf numFmtId="182" fontId="49" fillId="0" borderId="62" xfId="0" applyNumberFormat="1" applyFont="1" applyBorder="1" applyAlignment="1">
      <alignment horizontal="center" wrapText="1"/>
    </xf>
    <xf numFmtId="0" fontId="49" fillId="0" borderId="63" xfId="0" applyFont="1" applyBorder="1" applyAlignment="1">
      <alignment horizontal="center" wrapText="1"/>
    </xf>
    <xf numFmtId="0" fontId="66" fillId="0" borderId="0" xfId="0" applyFont="1" applyAlignment="1">
      <alignment vertical="center"/>
    </xf>
    <xf numFmtId="0" fontId="67" fillId="0" borderId="0" xfId="0" applyFont="1"/>
    <xf numFmtId="0" fontId="68" fillId="0" borderId="0" xfId="0" applyFont="1" applyAlignment="1">
      <alignment horizontal="left" vertical="center" wrapText="1" indent="1"/>
    </xf>
    <xf numFmtId="0" fontId="69" fillId="0" borderId="0" xfId="0" applyFont="1" applyAlignment="1">
      <alignment wrapText="1"/>
    </xf>
    <xf numFmtId="0" fontId="67" fillId="0" borderId="0" xfId="0" applyFont="1" applyAlignment="1">
      <alignment wrapText="1"/>
    </xf>
    <xf numFmtId="0" fontId="70" fillId="0" borderId="60" xfId="0" applyFont="1" applyBorder="1" applyAlignment="1">
      <alignment horizontal="left" vertical="center" wrapText="1" indent="1"/>
    </xf>
    <xf numFmtId="0" fontId="67" fillId="15" borderId="64" xfId="0" applyFont="1" applyFill="1" applyBorder="1"/>
    <xf numFmtId="0" fontId="70" fillId="0" borderId="65" xfId="0" applyFont="1" applyBorder="1" applyAlignment="1">
      <alignment horizontal="left" vertical="center" wrapText="1" indent="2"/>
    </xf>
    <xf numFmtId="0" fontId="67" fillId="0" borderId="60" xfId="0" applyFont="1" applyBorder="1"/>
    <xf numFmtId="9" fontId="71" fillId="0" borderId="60" xfId="26" applyFont="1" applyBorder="1" applyAlignment="1">
      <alignment horizontal="left"/>
    </xf>
    <xf numFmtId="0" fontId="67" fillId="15" borderId="66" xfId="0" applyFont="1" applyFill="1" applyBorder="1"/>
    <xf numFmtId="0" fontId="67" fillId="15" borderId="60" xfId="0" applyFont="1" applyFill="1" applyBorder="1"/>
    <xf numFmtId="0" fontId="65" fillId="0" borderId="0" xfId="27" applyBorder="1"/>
    <xf numFmtId="196" fontId="49" fillId="0" borderId="13" xfId="0" applyNumberFormat="1" applyFont="1" applyBorder="1" applyAlignment="1">
      <alignment horizontal="center" wrapText="1"/>
    </xf>
    <xf numFmtId="178" fontId="34" fillId="5" borderId="23" xfId="0" applyNumberFormat="1" applyFont="1" applyFill="1" applyBorder="1" applyAlignment="1">
      <alignment wrapText="1"/>
    </xf>
    <xf numFmtId="0" fontId="74" fillId="0" borderId="0" xfId="0" applyFont="1" applyAlignment="1">
      <alignment vertical="center" wrapText="1"/>
    </xf>
    <xf numFmtId="0" fontId="75" fillId="0" borderId="0" xfId="0" applyFont="1" applyAlignment="1">
      <alignment vertical="center"/>
    </xf>
    <xf numFmtId="168" fontId="20" fillId="0" borderId="1" xfId="0" applyNumberFormat="1" applyFont="1" applyBorder="1" applyAlignment="1">
      <alignment vertical="center" wrapText="1"/>
    </xf>
    <xf numFmtId="0" fontId="21" fillId="0" borderId="1" xfId="0" applyFont="1" applyBorder="1" applyAlignment="1">
      <alignment vertical="center" wrapText="1"/>
    </xf>
    <xf numFmtId="175" fontId="20" fillId="0" borderId="1" xfId="0" applyNumberFormat="1" applyFont="1" applyBorder="1" applyAlignment="1">
      <alignment vertical="center" wrapText="1"/>
    </xf>
    <xf numFmtId="0" fontId="76" fillId="0" borderId="1" xfId="0" applyFont="1" applyBorder="1" applyAlignment="1">
      <alignment horizontal="right" vertical="center" wrapText="1"/>
    </xf>
    <xf numFmtId="0" fontId="16" fillId="0" borderId="0" xfId="0" applyFont="1" applyAlignment="1">
      <alignment horizontal="left" vertical="center" wrapText="1"/>
    </xf>
    <xf numFmtId="0" fontId="0" fillId="0" borderId="0" xfId="0"/>
    <xf numFmtId="0" fontId="30" fillId="2" borderId="0" xfId="0" applyFont="1" applyFill="1" applyAlignment="1">
      <alignment vertical="center" wrapText="1"/>
    </xf>
    <xf numFmtId="0" fontId="29" fillId="0" borderId="0" xfId="0" applyFont="1" applyAlignment="1">
      <alignment horizontal="left" vertical="center" wrapText="1"/>
    </xf>
    <xf numFmtId="0" fontId="31" fillId="7" borderId="7" xfId="0" applyFont="1" applyFill="1" applyBorder="1" applyAlignment="1">
      <alignment horizontal="center" vertical="center" wrapText="1"/>
    </xf>
    <xf numFmtId="0" fontId="31" fillId="7" borderId="13" xfId="0" applyFont="1" applyFill="1" applyBorder="1" applyAlignment="1">
      <alignment horizontal="center" vertical="center" wrapText="1"/>
    </xf>
    <xf numFmtId="0" fontId="29" fillId="0" borderId="9" xfId="0" applyFont="1" applyBorder="1" applyAlignment="1">
      <alignment vertical="center" wrapText="1"/>
    </xf>
    <xf numFmtId="0" fontId="29" fillId="0" borderId="10" xfId="0" applyFont="1" applyBorder="1" applyAlignment="1">
      <alignment vertical="center" wrapText="1"/>
    </xf>
    <xf numFmtId="0" fontId="29" fillId="0" borderId="11" xfId="0" applyFont="1" applyBorder="1" applyAlignment="1">
      <alignment vertical="center" wrapText="1"/>
    </xf>
    <xf numFmtId="0" fontId="29" fillId="0" borderId="2" xfId="0" applyFont="1" applyBorder="1" applyAlignment="1">
      <alignment vertical="center" wrapText="1"/>
    </xf>
    <xf numFmtId="0" fontId="29" fillId="0" borderId="8" xfId="0" applyFont="1" applyBorder="1" applyAlignment="1">
      <alignment vertical="center" wrapText="1"/>
    </xf>
    <xf numFmtId="0" fontId="29" fillId="7" borderId="2" xfId="0" applyFont="1" applyFill="1" applyBorder="1" applyAlignment="1">
      <alignment vertical="center" wrapText="1"/>
    </xf>
    <xf numFmtId="0" fontId="29" fillId="7" borderId="8" xfId="0" applyFont="1" applyFill="1" applyBorder="1" applyAlignment="1">
      <alignment vertical="center" wrapText="1"/>
    </xf>
    <xf numFmtId="0" fontId="29" fillId="7" borderId="16" xfId="0" applyFont="1" applyFill="1" applyBorder="1" applyAlignment="1">
      <alignment vertical="center" wrapText="1"/>
    </xf>
    <xf numFmtId="0" fontId="29" fillId="7" borderId="0" xfId="0" applyFont="1" applyFill="1" applyAlignment="1">
      <alignment horizontal="left" vertical="center" wrapText="1"/>
    </xf>
    <xf numFmtId="0" fontId="24" fillId="5" borderId="3" xfId="0" applyFont="1" applyFill="1" applyBorder="1" applyAlignment="1">
      <alignment vertical="center" wrapText="1"/>
    </xf>
    <xf numFmtId="0" fontId="24" fillId="5" borderId="8" xfId="0" applyFont="1" applyFill="1" applyBorder="1" applyAlignment="1">
      <alignment vertical="center" wrapText="1"/>
    </xf>
    <xf numFmtId="0" fontId="29" fillId="0" borderId="0" xfId="0" applyFont="1" applyAlignment="1">
      <alignment vertical="center" wrapText="1"/>
    </xf>
    <xf numFmtId="0" fontId="20" fillId="0" borderId="2" xfId="0" applyFont="1" applyBorder="1" applyAlignment="1">
      <alignment horizontal="left" vertical="center" wrapText="1"/>
    </xf>
    <xf numFmtId="0" fontId="20" fillId="0" borderId="3" xfId="0" applyFont="1" applyBorder="1" applyAlignment="1">
      <alignment horizontal="left" vertical="center" wrapText="1"/>
    </xf>
    <xf numFmtId="0" fontId="20" fillId="0" borderId="8" xfId="0" applyFont="1" applyBorder="1" applyAlignment="1">
      <alignment horizontal="left" vertical="center" wrapText="1"/>
    </xf>
    <xf numFmtId="0" fontId="24" fillId="5" borderId="2" xfId="0" applyFont="1" applyFill="1" applyBorder="1" applyAlignment="1">
      <alignment vertical="center" wrapText="1"/>
    </xf>
    <xf numFmtId="0" fontId="20" fillId="3" borderId="2" xfId="0" applyFont="1" applyFill="1" applyBorder="1" applyAlignment="1">
      <alignment vertical="center" wrapText="1"/>
    </xf>
    <xf numFmtId="0" fontId="20" fillId="3" borderId="8" xfId="0" applyFont="1" applyFill="1" applyBorder="1" applyAlignment="1">
      <alignment vertical="center" wrapText="1"/>
    </xf>
    <xf numFmtId="0" fontId="20" fillId="3" borderId="9" xfId="0" applyFont="1" applyFill="1" applyBorder="1" applyAlignment="1">
      <alignment vertical="center" wrapText="1"/>
    </xf>
    <xf numFmtId="0" fontId="20" fillId="3" borderId="10" xfId="0" applyFont="1" applyFill="1" applyBorder="1" applyAlignment="1">
      <alignment vertical="center" wrapText="1"/>
    </xf>
    <xf numFmtId="0" fontId="20" fillId="3" borderId="5" xfId="0" applyFont="1" applyFill="1" applyBorder="1" applyAlignment="1">
      <alignment vertical="center" wrapText="1"/>
    </xf>
    <xf numFmtId="0" fontId="20" fillId="3" borderId="14" xfId="0" applyFont="1" applyFill="1" applyBorder="1" applyAlignment="1">
      <alignment vertical="center" wrapText="1"/>
    </xf>
    <xf numFmtId="0" fontId="20" fillId="3" borderId="11" xfId="0" applyFont="1" applyFill="1" applyBorder="1" applyAlignment="1">
      <alignment vertical="center" wrapText="1"/>
    </xf>
    <xf numFmtId="0" fontId="20" fillId="3" borderId="12" xfId="0" applyFont="1" applyFill="1" applyBorder="1" applyAlignment="1">
      <alignment vertical="center" wrapText="1"/>
    </xf>
    <xf numFmtId="0" fontId="20" fillId="0" borderId="2" xfId="0" applyFont="1" applyBorder="1" applyAlignment="1">
      <alignment vertical="center" wrapText="1"/>
    </xf>
    <xf numFmtId="0" fontId="20" fillId="0" borderId="8" xfId="0" applyFont="1" applyBorder="1" applyAlignment="1">
      <alignment vertical="center" wrapText="1"/>
    </xf>
    <xf numFmtId="0" fontId="20" fillId="0" borderId="7" xfId="0" applyFont="1" applyBorder="1" applyAlignment="1">
      <alignment horizontal="left" vertical="center" wrapText="1"/>
    </xf>
    <xf numFmtId="0" fontId="20" fillId="0" borderId="6" xfId="0" applyFont="1" applyBorder="1" applyAlignment="1">
      <alignment horizontal="left" vertical="center" wrapText="1"/>
    </xf>
    <xf numFmtId="0" fontId="20" fillId="0" borderId="13" xfId="0" applyFont="1" applyBorder="1" applyAlignment="1">
      <alignment horizontal="left" vertical="center" wrapText="1"/>
    </xf>
    <xf numFmtId="0" fontId="20" fillId="0" borderId="1" xfId="0" applyFont="1" applyBorder="1" applyAlignment="1">
      <alignment horizontal="left" vertical="center" wrapText="1"/>
    </xf>
    <xf numFmtId="0" fontId="23" fillId="10" borderId="2" xfId="0" applyFont="1" applyFill="1" applyBorder="1" applyAlignment="1">
      <alignment horizontal="left" vertical="top" wrapText="1"/>
    </xf>
    <xf numFmtId="0" fontId="23" fillId="10" borderId="3" xfId="0" applyFont="1" applyFill="1" applyBorder="1" applyAlignment="1">
      <alignment horizontal="left" vertical="top" wrapText="1"/>
    </xf>
    <xf numFmtId="0" fontId="20" fillId="3" borderId="1" xfId="0" applyFont="1" applyFill="1" applyBorder="1" applyAlignment="1">
      <alignment vertical="center" wrapText="1"/>
    </xf>
    <xf numFmtId="0" fontId="76" fillId="0" borderId="1" xfId="0" applyFont="1" applyBorder="1" applyAlignment="1">
      <alignment horizontal="left" vertical="center" wrapText="1"/>
    </xf>
    <xf numFmtId="0" fontId="20" fillId="0" borderId="2" xfId="0" applyFont="1" applyBorder="1" applyAlignment="1">
      <alignment horizontal="left" vertical="center" wrapText="1" indent="2"/>
    </xf>
    <xf numFmtId="0" fontId="20" fillId="0" borderId="3" xfId="0" applyFont="1" applyBorder="1" applyAlignment="1">
      <alignment horizontal="left" vertical="center" wrapText="1" indent="2"/>
    </xf>
    <xf numFmtId="0" fontId="20" fillId="0" borderId="8" xfId="0" applyFont="1" applyBorder="1" applyAlignment="1">
      <alignment horizontal="left" vertical="center" wrapText="1" indent="2"/>
    </xf>
    <xf numFmtId="0" fontId="20" fillId="0" borderId="2" xfId="0" applyFont="1" applyBorder="1" applyAlignment="1">
      <alignment vertical="center" wrapText="1" indent="2"/>
    </xf>
    <xf numFmtId="0" fontId="20" fillId="0" borderId="3" xfId="0" applyFont="1" applyBorder="1" applyAlignment="1">
      <alignment vertical="center" wrapText="1" indent="2"/>
    </xf>
    <xf numFmtId="0" fontId="20" fillId="0" borderId="8" xfId="0" applyFont="1" applyBorder="1" applyAlignment="1">
      <alignment vertical="center" wrapText="1" indent="2"/>
    </xf>
    <xf numFmtId="0" fontId="20" fillId="3" borderId="7" xfId="0" applyFont="1" applyFill="1" applyBorder="1" applyAlignment="1">
      <alignment vertical="center" wrapText="1"/>
    </xf>
    <xf numFmtId="0" fontId="20" fillId="3" borderId="16" xfId="0" applyFont="1" applyFill="1" applyBorder="1" applyAlignment="1">
      <alignment vertical="center" wrapText="1"/>
    </xf>
    <xf numFmtId="0" fontId="20" fillId="3" borderId="4" xfId="0" applyFont="1" applyFill="1" applyBorder="1" applyAlignment="1">
      <alignment vertical="center" wrapText="1"/>
    </xf>
    <xf numFmtId="0" fontId="23" fillId="9" borderId="2" xfId="0" applyFont="1" applyFill="1" applyBorder="1" applyAlignment="1">
      <alignment vertical="center" wrapText="1"/>
    </xf>
    <xf numFmtId="0" fontId="23" fillId="9" borderId="3" xfId="0" applyFont="1" applyFill="1" applyBorder="1" applyAlignment="1">
      <alignment vertical="center" wrapText="1"/>
    </xf>
    <xf numFmtId="0" fontId="20" fillId="0" borderId="2" xfId="0" applyFont="1" applyBorder="1" applyAlignment="1">
      <alignment horizontal="left" vertical="top" wrapText="1"/>
    </xf>
    <xf numFmtId="0" fontId="20" fillId="0" borderId="3" xfId="0" applyFont="1" applyBorder="1" applyAlignment="1">
      <alignment horizontal="left" vertical="top" wrapText="1"/>
    </xf>
    <xf numFmtId="0" fontId="20" fillId="0" borderId="8" xfId="0" applyFont="1" applyBorder="1" applyAlignment="1">
      <alignment horizontal="left" vertical="top" wrapText="1"/>
    </xf>
    <xf numFmtId="0" fontId="23" fillId="8" borderId="2" xfId="0" applyFont="1" applyFill="1" applyBorder="1" applyAlignment="1">
      <alignment vertical="center" wrapText="1"/>
    </xf>
    <xf numFmtId="0" fontId="23" fillId="8" borderId="3" xfId="0" applyFont="1" applyFill="1" applyBorder="1" applyAlignment="1">
      <alignment vertical="center" wrapText="1"/>
    </xf>
    <xf numFmtId="0" fontId="23" fillId="8" borderId="17" xfId="0" applyFont="1" applyFill="1" applyBorder="1" applyAlignment="1">
      <alignment vertical="center" wrapText="1"/>
    </xf>
    <xf numFmtId="0" fontId="20" fillId="3" borderId="2" xfId="0" applyFont="1" applyFill="1" applyBorder="1" applyAlignment="1">
      <alignment horizontal="left" vertical="center" wrapText="1"/>
    </xf>
    <xf numFmtId="0" fontId="20" fillId="3" borderId="8" xfId="0" applyFont="1" applyFill="1" applyBorder="1" applyAlignment="1">
      <alignment horizontal="left" vertical="center" wrapText="1"/>
    </xf>
    <xf numFmtId="0" fontId="20" fillId="3" borderId="9" xfId="0" applyFont="1" applyFill="1" applyBorder="1" applyAlignment="1">
      <alignment horizontal="left" vertical="center" wrapText="1"/>
    </xf>
    <xf numFmtId="0" fontId="20" fillId="3" borderId="10" xfId="0" applyFont="1" applyFill="1" applyBorder="1" applyAlignment="1">
      <alignment horizontal="left" vertical="center" wrapText="1"/>
    </xf>
    <xf numFmtId="0" fontId="20" fillId="3" borderId="5" xfId="0" applyFont="1" applyFill="1" applyBorder="1" applyAlignment="1">
      <alignment horizontal="left" vertical="center" wrapText="1"/>
    </xf>
    <xf numFmtId="0" fontId="20" fillId="3" borderId="14" xfId="0" applyFont="1" applyFill="1" applyBorder="1" applyAlignment="1">
      <alignment horizontal="left" vertical="center" wrapText="1"/>
    </xf>
    <xf numFmtId="0" fontId="20" fillId="3" borderId="11" xfId="0" applyFont="1" applyFill="1" applyBorder="1" applyAlignment="1">
      <alignment horizontal="left" vertical="center" wrapText="1"/>
    </xf>
    <xf numFmtId="0" fontId="20" fillId="3" borderId="12" xfId="0" applyFont="1" applyFill="1" applyBorder="1" applyAlignment="1">
      <alignment horizontal="left" vertical="center" wrapText="1"/>
    </xf>
    <xf numFmtId="0" fontId="20" fillId="7" borderId="7" xfId="0" applyFont="1" applyFill="1" applyBorder="1" applyAlignment="1">
      <alignment horizontal="left" vertical="center" wrapText="1"/>
    </xf>
    <xf numFmtId="0" fontId="20" fillId="7" borderId="6" xfId="0" applyFont="1" applyFill="1" applyBorder="1" applyAlignment="1">
      <alignment horizontal="left" vertical="center" wrapText="1"/>
    </xf>
    <xf numFmtId="0" fontId="20" fillId="7" borderId="13" xfId="0" applyFont="1" applyFill="1" applyBorder="1" applyAlignment="1">
      <alignment horizontal="left" vertical="center" wrapText="1"/>
    </xf>
    <xf numFmtId="0" fontId="20" fillId="3" borderId="1" xfId="0" applyFont="1" applyFill="1" applyBorder="1" applyAlignment="1">
      <alignment horizontal="center" vertical="center" wrapText="1"/>
    </xf>
    <xf numFmtId="0" fontId="20" fillId="0" borderId="7" xfId="0" applyFont="1" applyBorder="1" applyAlignment="1">
      <alignment horizontal="center" vertical="center" wrapText="1"/>
    </xf>
    <xf numFmtId="0" fontId="20" fillId="0" borderId="6" xfId="0" applyFont="1" applyBorder="1" applyAlignment="1">
      <alignment horizontal="center" vertical="center" wrapText="1"/>
    </xf>
    <xf numFmtId="0" fontId="20" fillId="0" borderId="13" xfId="0" applyFont="1" applyBorder="1" applyAlignment="1">
      <alignment horizontal="center" vertical="center" wrapText="1"/>
    </xf>
    <xf numFmtId="0" fontId="20" fillId="3" borderId="9" xfId="0" applyFont="1" applyFill="1" applyBorder="1" applyAlignment="1">
      <alignment horizontal="center" wrapText="1"/>
    </xf>
    <xf numFmtId="0" fontId="20" fillId="3" borderId="16" xfId="0" applyFont="1" applyFill="1" applyBorder="1" applyAlignment="1">
      <alignment horizontal="center" wrapText="1"/>
    </xf>
    <xf numFmtId="0" fontId="20" fillId="3" borderId="10" xfId="0" applyFont="1" applyFill="1" applyBorder="1" applyAlignment="1">
      <alignment horizontal="center" wrapText="1"/>
    </xf>
    <xf numFmtId="0" fontId="20" fillId="3" borderId="5" xfId="0" applyFont="1" applyFill="1" applyBorder="1" applyAlignment="1">
      <alignment horizontal="center" wrapText="1"/>
    </xf>
    <xf numFmtId="0" fontId="20" fillId="3" borderId="0" xfId="0" applyFont="1" applyFill="1" applyAlignment="1">
      <alignment horizontal="center" wrapText="1"/>
    </xf>
    <xf numFmtId="0" fontId="20" fillId="3" borderId="14" xfId="0" applyFont="1" applyFill="1" applyBorder="1" applyAlignment="1">
      <alignment horizontal="center" wrapText="1"/>
    </xf>
    <xf numFmtId="0" fontId="20" fillId="3" borderId="11" xfId="0" applyFont="1" applyFill="1" applyBorder="1" applyAlignment="1">
      <alignment horizontal="center" wrapText="1"/>
    </xf>
    <xf numFmtId="0" fontId="20" fillId="3" borderId="4" xfId="0" applyFont="1" applyFill="1" applyBorder="1" applyAlignment="1">
      <alignment horizontal="center" wrapText="1"/>
    </xf>
    <xf numFmtId="0" fontId="20" fillId="3" borderId="12" xfId="0" applyFont="1" applyFill="1" applyBorder="1" applyAlignment="1">
      <alignment horizontal="center" wrapText="1"/>
    </xf>
    <xf numFmtId="0" fontId="1" fillId="3" borderId="9" xfId="0" applyFont="1" applyFill="1" applyBorder="1" applyAlignment="1">
      <alignment wrapText="1"/>
    </xf>
    <xf numFmtId="0" fontId="1" fillId="3" borderId="10" xfId="0" applyFont="1" applyFill="1" applyBorder="1" applyAlignment="1">
      <alignment wrapText="1"/>
    </xf>
    <xf numFmtId="0" fontId="1" fillId="3" borderId="11" xfId="0" applyFont="1" applyFill="1" applyBorder="1" applyAlignment="1">
      <alignment wrapText="1"/>
    </xf>
    <xf numFmtId="0" fontId="1" fillId="3" borderId="12" xfId="0" applyFont="1" applyFill="1" applyBorder="1" applyAlignment="1">
      <alignment wrapText="1"/>
    </xf>
    <xf numFmtId="0" fontId="20" fillId="6" borderId="3" xfId="0" applyFont="1" applyFill="1" applyBorder="1" applyAlignment="1">
      <alignment wrapText="1"/>
    </xf>
    <xf numFmtId="0" fontId="20" fillId="6" borderId="8" xfId="0" applyFont="1" applyFill="1" applyBorder="1" applyAlignment="1">
      <alignment wrapText="1"/>
    </xf>
    <xf numFmtId="0" fontId="20" fillId="3" borderId="2" xfId="0" applyFont="1" applyFill="1" applyBorder="1" applyAlignment="1">
      <alignment horizontal="center" wrapText="1"/>
    </xf>
    <xf numFmtId="0" fontId="20" fillId="3" borderId="8" xfId="0" applyFont="1" applyFill="1" applyBorder="1" applyAlignment="1">
      <alignment horizontal="center" wrapText="1"/>
    </xf>
    <xf numFmtId="0" fontId="24" fillId="6" borderId="2" xfId="0" applyFont="1" applyFill="1" applyBorder="1" applyAlignment="1">
      <alignment wrapText="1"/>
    </xf>
    <xf numFmtId="0" fontId="24" fillId="6" borderId="3" xfId="0" applyFont="1" applyFill="1" applyBorder="1" applyAlignment="1">
      <alignment wrapText="1"/>
    </xf>
    <xf numFmtId="0" fontId="24" fillId="0" borderId="2" xfId="0" applyFont="1" applyBorder="1" applyAlignment="1">
      <alignment horizontal="left" vertical="top" wrapText="1"/>
    </xf>
    <xf numFmtId="0" fontId="24" fillId="0" borderId="3" xfId="0" applyFont="1" applyBorder="1" applyAlignment="1">
      <alignment horizontal="left" vertical="top" wrapText="1"/>
    </xf>
    <xf numFmtId="0" fontId="24" fillId="0" borderId="8" xfId="0" applyFont="1" applyBorder="1" applyAlignment="1">
      <alignment horizontal="left" vertical="top" wrapText="1"/>
    </xf>
    <xf numFmtId="0" fontId="20" fillId="0" borderId="2" xfId="0" applyFont="1" applyBorder="1" applyAlignment="1">
      <alignment horizontal="left" vertical="top" wrapText="1" indent="1"/>
    </xf>
    <xf numFmtId="0" fontId="20" fillId="0" borderId="3" xfId="0" applyFont="1" applyBorder="1" applyAlignment="1">
      <alignment horizontal="left" vertical="top" wrapText="1" indent="1"/>
    </xf>
    <xf numFmtId="0" fontId="20" fillId="0" borderId="8" xfId="0" applyFont="1" applyBorder="1" applyAlignment="1">
      <alignment horizontal="left" vertical="top" wrapText="1" indent="1"/>
    </xf>
    <xf numFmtId="0" fontId="20" fillId="0" borderId="2" xfId="0" applyFont="1" applyBorder="1" applyAlignment="1">
      <alignment horizontal="left" vertical="center" wrapText="1" indent="1"/>
    </xf>
    <xf numFmtId="0" fontId="20" fillId="0" borderId="3" xfId="0" applyFont="1" applyBorder="1" applyAlignment="1">
      <alignment horizontal="left" vertical="center" wrapText="1" indent="1"/>
    </xf>
    <xf numFmtId="0" fontId="20" fillId="0" borderId="8" xfId="0" applyFont="1" applyBorder="1" applyAlignment="1">
      <alignment horizontal="left" vertical="center" wrapText="1" indent="1"/>
    </xf>
    <xf numFmtId="0" fontId="26" fillId="0" borderId="2" xfId="0" applyFont="1" applyBorder="1" applyAlignment="1">
      <alignment horizontal="left" vertical="top" wrapText="1"/>
    </xf>
    <xf numFmtId="0" fontId="26" fillId="0" borderId="3" xfId="0" applyFont="1" applyBorder="1" applyAlignment="1">
      <alignment horizontal="left" vertical="top" wrapText="1"/>
    </xf>
    <xf numFmtId="0" fontId="26" fillId="0" borderId="8" xfId="0" applyFont="1" applyBorder="1" applyAlignment="1">
      <alignment horizontal="left" vertical="top" wrapText="1"/>
    </xf>
    <xf numFmtId="0" fontId="18" fillId="0" borderId="0" xfId="0" applyFont="1" applyAlignment="1">
      <alignment horizontal="left" vertical="center" wrapText="1"/>
    </xf>
    <xf numFmtId="0" fontId="18" fillId="0" borderId="4" xfId="0" applyFont="1" applyBorder="1" applyAlignment="1">
      <alignment horizontal="left" vertical="center" wrapText="1"/>
    </xf>
    <xf numFmtId="0" fontId="20" fillId="0" borderId="0" xfId="0" applyFont="1" applyAlignment="1">
      <alignment horizontal="left" vertical="top" wrapText="1" indent="1"/>
    </xf>
    <xf numFmtId="0" fontId="22" fillId="2" borderId="1" xfId="0" applyFont="1" applyFill="1" applyBorder="1" applyAlignment="1">
      <alignment horizontal="center" vertical="center" wrapText="1"/>
    </xf>
    <xf numFmtId="0" fontId="24" fillId="0" borderId="2" xfId="0" applyFont="1" applyBorder="1" applyAlignment="1">
      <alignment horizontal="left" wrapText="1"/>
    </xf>
    <xf numFmtId="0" fontId="24" fillId="0" borderId="3" xfId="0" applyFont="1" applyBorder="1" applyAlignment="1">
      <alignment horizontal="left" wrapText="1"/>
    </xf>
    <xf numFmtId="0" fontId="24" fillId="0" borderId="8" xfId="0" applyFont="1" applyBorder="1" applyAlignment="1">
      <alignment horizontal="left" wrapText="1"/>
    </xf>
    <xf numFmtId="0" fontId="23" fillId="4" borderId="2" xfId="0" applyFont="1" applyFill="1" applyBorder="1" applyAlignment="1">
      <alignment vertical="center" wrapText="1"/>
    </xf>
    <xf numFmtId="0" fontId="23" fillId="4" borderId="3" xfId="0" applyFont="1" applyFill="1" applyBorder="1" applyAlignment="1">
      <alignment vertical="center" wrapText="1"/>
    </xf>
    <xf numFmtId="0" fontId="23" fillId="4" borderId="8" xfId="0" applyFont="1" applyFill="1" applyBorder="1" applyAlignment="1">
      <alignment vertical="center" wrapText="1"/>
    </xf>
    <xf numFmtId="0" fontId="20" fillId="3" borderId="7" xfId="0" applyFont="1" applyFill="1" applyBorder="1" applyAlignment="1">
      <alignment horizontal="center" vertical="center" wrapText="1"/>
    </xf>
    <xf numFmtId="0" fontId="20" fillId="3" borderId="6" xfId="0" applyFont="1" applyFill="1" applyBorder="1" applyAlignment="1">
      <alignment horizontal="center" vertical="center" wrapText="1"/>
    </xf>
    <xf numFmtId="0" fontId="20" fillId="3" borderId="13" xfId="0" applyFont="1" applyFill="1" applyBorder="1" applyAlignment="1">
      <alignment horizontal="center" vertical="center" wrapText="1"/>
    </xf>
    <xf numFmtId="0" fontId="37" fillId="7" borderId="20" xfId="0" applyFont="1" applyFill="1" applyBorder="1" applyAlignment="1">
      <alignment wrapText="1"/>
    </xf>
    <xf numFmtId="0" fontId="37" fillId="7" borderId="21" xfId="0" applyFont="1" applyFill="1" applyBorder="1" applyAlignment="1">
      <alignment wrapText="1"/>
    </xf>
    <xf numFmtId="0" fontId="37" fillId="7" borderId="22" xfId="0" applyFont="1" applyFill="1" applyBorder="1" applyAlignment="1">
      <alignment wrapText="1"/>
    </xf>
    <xf numFmtId="0" fontId="17" fillId="0" borderId="20" xfId="0" applyFont="1" applyBorder="1" applyAlignment="1">
      <alignment horizontal="left" vertical="top" wrapText="1"/>
    </xf>
    <xf numFmtId="0" fontId="17" fillId="0" borderId="21" xfId="0" applyFont="1" applyBorder="1" applyAlignment="1">
      <alignment horizontal="left" vertical="top" wrapText="1"/>
    </xf>
    <xf numFmtId="0" fontId="17" fillId="0" borderId="22" xfId="0" applyFont="1" applyBorder="1" applyAlignment="1">
      <alignment horizontal="left" vertical="top" wrapText="1"/>
    </xf>
    <xf numFmtId="0" fontId="38" fillId="0" borderId="20" xfId="0" applyFont="1" applyBorder="1" applyAlignment="1">
      <alignment horizontal="left" vertical="top" wrapText="1"/>
    </xf>
    <xf numFmtId="0" fontId="38" fillId="0" borderId="21" xfId="0" applyFont="1" applyBorder="1" applyAlignment="1">
      <alignment horizontal="left" vertical="top" wrapText="1"/>
    </xf>
    <xf numFmtId="0" fontId="38" fillId="0" borderId="22" xfId="0" applyFont="1" applyBorder="1" applyAlignment="1">
      <alignment horizontal="left" vertical="top" wrapText="1"/>
    </xf>
    <xf numFmtId="0" fontId="40" fillId="0" borderId="20" xfId="0" applyFont="1" applyBorder="1" applyAlignment="1">
      <alignment horizontal="left" vertical="top" wrapText="1"/>
    </xf>
    <xf numFmtId="0" fontId="40" fillId="0" borderId="21" xfId="0" applyFont="1" applyBorder="1" applyAlignment="1">
      <alignment horizontal="left" vertical="top" wrapText="1"/>
    </xf>
    <xf numFmtId="0" fontId="40" fillId="0" borderId="22" xfId="0" applyFont="1" applyBorder="1" applyAlignment="1">
      <alignment horizontal="left" vertical="top" wrapText="1"/>
    </xf>
    <xf numFmtId="0" fontId="47" fillId="13" borderId="39" xfId="0" applyFont="1" applyFill="1" applyBorder="1" applyAlignment="1">
      <alignment horizontal="left" wrapText="1"/>
    </xf>
    <xf numFmtId="0" fontId="47" fillId="13" borderId="3" xfId="0" applyFont="1" applyFill="1" applyBorder="1" applyAlignment="1">
      <alignment horizontal="left" wrapText="1"/>
    </xf>
    <xf numFmtId="0" fontId="47" fillId="13" borderId="47" xfId="0" applyFont="1" applyFill="1" applyBorder="1" applyAlignment="1">
      <alignment horizontal="left" wrapText="1"/>
    </xf>
    <xf numFmtId="0" fontId="47" fillId="13" borderId="40" xfId="0" applyFont="1" applyFill="1" applyBorder="1" applyAlignment="1">
      <alignment horizontal="left" wrapText="1"/>
    </xf>
    <xf numFmtId="0" fontId="47" fillId="0" borderId="39" xfId="0" applyFont="1" applyBorder="1" applyAlignment="1">
      <alignment horizontal="left" wrapText="1"/>
    </xf>
    <xf numFmtId="0" fontId="47" fillId="0" borderId="8" xfId="0" applyFont="1" applyBorder="1" applyAlignment="1">
      <alignment horizontal="left" wrapText="1"/>
    </xf>
    <xf numFmtId="0" fontId="47" fillId="0" borderId="54" xfId="0" applyFont="1" applyBorder="1" applyAlignment="1">
      <alignment horizontal="left" wrapText="1"/>
    </xf>
    <xf numFmtId="0" fontId="47" fillId="0" borderId="12" xfId="0" applyFont="1" applyBorder="1" applyAlignment="1">
      <alignment horizontal="left" wrapText="1"/>
    </xf>
    <xf numFmtId="0" fontId="47" fillId="0" borderId="48" xfId="0" applyFont="1" applyBorder="1" applyAlignment="1">
      <alignment horizontal="left" wrapText="1"/>
    </xf>
    <xf numFmtId="0" fontId="47" fillId="0" borderId="49" xfId="0" applyFont="1" applyBorder="1" applyAlignment="1">
      <alignment horizontal="left" wrapText="1"/>
    </xf>
    <xf numFmtId="0" fontId="49" fillId="0" borderId="36" xfId="0" applyFont="1" applyBorder="1" applyAlignment="1">
      <alignment horizontal="center" wrapText="1"/>
    </xf>
    <xf numFmtId="0" fontId="49" fillId="0" borderId="37" xfId="0" applyFont="1" applyBorder="1" applyAlignment="1">
      <alignment horizontal="center" wrapText="1"/>
    </xf>
    <xf numFmtId="0" fontId="49" fillId="0" borderId="47" xfId="0" applyFont="1" applyBorder="1" applyAlignment="1">
      <alignment horizontal="center" wrapText="1"/>
    </xf>
    <xf numFmtId="0" fontId="49" fillId="0" borderId="38" xfId="0" applyFont="1" applyBorder="1" applyAlignment="1">
      <alignment horizontal="center" wrapText="1"/>
    </xf>
    <xf numFmtId="0" fontId="50" fillId="11" borderId="52" xfId="0" applyFont="1" applyFill="1" applyBorder="1" applyAlignment="1">
      <alignment horizontal="left" wrapText="1"/>
    </xf>
    <xf numFmtId="0" fontId="50" fillId="11" borderId="16" xfId="0" applyFont="1" applyFill="1" applyBorder="1" applyAlignment="1">
      <alignment horizontal="left" wrapText="1"/>
    </xf>
    <xf numFmtId="0" fontId="50" fillId="11" borderId="53" xfId="0" applyFont="1" applyFill="1" applyBorder="1" applyAlignment="1">
      <alignment horizontal="left" wrapText="1"/>
    </xf>
    <xf numFmtId="0" fontId="50" fillId="11" borderId="36" xfId="0" applyFont="1" applyFill="1" applyBorder="1" applyAlignment="1">
      <alignment horizontal="left" wrapText="1"/>
    </xf>
    <xf numFmtId="0" fontId="50" fillId="11" borderId="37" xfId="0" applyFont="1" applyFill="1" applyBorder="1" applyAlignment="1">
      <alignment horizontal="left" wrapText="1"/>
    </xf>
    <xf numFmtId="0" fontId="50" fillId="11" borderId="38" xfId="0" applyFont="1" applyFill="1" applyBorder="1" applyAlignment="1">
      <alignment horizontal="left" wrapText="1"/>
    </xf>
    <xf numFmtId="0" fontId="50" fillId="12" borderId="29" xfId="0" applyFont="1" applyFill="1" applyBorder="1" applyAlignment="1">
      <alignment horizontal="center" vertical="center" wrapText="1"/>
    </xf>
    <xf numFmtId="0" fontId="1" fillId="12" borderId="30" xfId="0" applyFont="1" applyFill="1" applyBorder="1" applyAlignment="1">
      <alignment vertical="center" wrapText="1"/>
    </xf>
    <xf numFmtId="0" fontId="1" fillId="12" borderId="31" xfId="0" applyFont="1" applyFill="1" applyBorder="1" applyAlignment="1">
      <alignment vertical="center" wrapText="1"/>
    </xf>
    <xf numFmtId="0" fontId="1" fillId="0" borderId="27" xfId="0" applyFont="1" applyBorder="1" applyAlignment="1">
      <alignment wrapText="1"/>
    </xf>
    <xf numFmtId="0" fontId="1" fillId="0" borderId="28" xfId="0" applyFont="1" applyBorder="1" applyAlignment="1">
      <alignment wrapText="1"/>
    </xf>
    <xf numFmtId="0" fontId="50" fillId="11" borderId="39" xfId="0" applyFont="1" applyFill="1" applyBorder="1" applyAlignment="1">
      <alignment horizontal="left" wrapText="1"/>
    </xf>
    <xf numFmtId="0" fontId="50" fillId="11" borderId="3" xfId="0" applyFont="1" applyFill="1" applyBorder="1" applyAlignment="1">
      <alignment horizontal="left" wrapText="1"/>
    </xf>
    <xf numFmtId="0" fontId="50" fillId="11" borderId="40" xfId="0" applyFont="1" applyFill="1" applyBorder="1" applyAlignment="1">
      <alignment horizontal="left" wrapText="1"/>
    </xf>
    <xf numFmtId="0" fontId="50" fillId="12" borderId="30" xfId="0" applyFont="1" applyFill="1" applyBorder="1" applyAlignment="1">
      <alignment horizontal="center" vertical="center" wrapText="1"/>
    </xf>
    <xf numFmtId="0" fontId="50" fillId="12" borderId="31" xfId="0" applyFont="1" applyFill="1" applyBorder="1" applyAlignment="1">
      <alignment horizontal="center" vertical="center" wrapText="1"/>
    </xf>
    <xf numFmtId="0" fontId="47" fillId="0" borderId="27" xfId="0" applyFont="1" applyBorder="1" applyAlignment="1">
      <alignment horizontal="center" wrapText="1"/>
    </xf>
    <xf numFmtId="0" fontId="47" fillId="0" borderId="28" xfId="0" applyFont="1" applyBorder="1" applyAlignment="1">
      <alignment horizontal="center" wrapText="1"/>
    </xf>
    <xf numFmtId="0" fontId="67" fillId="0" borderId="60" xfId="0" applyFont="1" applyBorder="1" applyAlignment="1">
      <alignment horizontal="left" vertical="top" wrapText="1"/>
    </xf>
  </cellXfs>
  <cellStyles count="29">
    <cellStyle name="_15_Wdesk_ONLY_Folio" xfId="13" xr:uid="{00000000-0005-0000-0000-00000F000000}"/>
    <cellStyle name="_15_Wdesk_ONLY_Header" xfId="10" xr:uid="{00000000-0005-0000-0000-00000B000000}"/>
    <cellStyle name="Bodytext" xfId="25" xr:uid="{00000000-0005-0000-0000-00001C000000}"/>
    <cellStyle name="BodytextNoSpaceAfter" xfId="11" xr:uid="{00000000-0005-0000-0000-00000C000000}"/>
    <cellStyle name="Bullets_Black" xfId="24" xr:uid="{00000000-0005-0000-0000-00001B000000}"/>
    <cellStyle name="BulletsSpaceAfter" xfId="14" xr:uid="{00000000-0005-0000-0000-000010000000}"/>
    <cellStyle name="Heading1" xfId="4" xr:uid="{00000000-0005-0000-0000-000005000000}"/>
    <cellStyle name="Heading2" xfId="23" xr:uid="{00000000-0005-0000-0000-00001A000000}"/>
    <cellStyle name="Heading3" xfId="22" xr:uid="{00000000-0005-0000-0000-000019000000}"/>
    <cellStyle name="Heading4" xfId="12" xr:uid="{00000000-0005-0000-0000-00000D000000}"/>
    <cellStyle name="Hyperlink" xfId="27" builtinId="8"/>
    <cellStyle name="Hyperlink 2" xfId="28" xr:uid="{4D8059F3-29AA-434B-B0D8-793D1EA9E4F3}"/>
    <cellStyle name="Normal" xfId="0" builtinId="0"/>
    <cellStyle name="Normal 2" xfId="2" xr:uid="{00000000-0005-0000-0000-000002000000}"/>
    <cellStyle name="PageTitle" xfId="3" xr:uid="{00000000-0005-0000-0000-000003000000}"/>
    <cellStyle name="Percent" xfId="26" builtinId="5"/>
    <cellStyle name="Table (Normal)" xfId="1" xr:uid="{00000000-0005-0000-0000-000001000000}"/>
    <cellStyle name="TableColdHeadsBold" xfId="5" xr:uid="{00000000-0005-0000-0000-000006000000}"/>
    <cellStyle name="TableColHeads" xfId="17" xr:uid="{00000000-0005-0000-0000-000013000000}"/>
    <cellStyle name="TableColHeadsBoldCentre" xfId="15" xr:uid="{00000000-0005-0000-0000-000011000000}"/>
    <cellStyle name="TableColHeadsBoldLeft" xfId="21" xr:uid="{00000000-0005-0000-0000-000018000000}"/>
    <cellStyle name="TableColHeadsCentre" xfId="18" xr:uid="{00000000-0005-0000-0000-000014000000}"/>
    <cellStyle name="TableColHeadsLeft" xfId="16" xr:uid="{00000000-0005-0000-0000-000012000000}"/>
    <cellStyle name="TableFigures" xfId="7" xr:uid="{00000000-0005-0000-0000-000008000000}"/>
    <cellStyle name="TableFiguresBold" xfId="6" xr:uid="{00000000-0005-0000-0000-000007000000}"/>
    <cellStyle name="Tabletext" xfId="19" xr:uid="{00000000-0005-0000-0000-000015000000}"/>
    <cellStyle name="TabletextBold" xfId="8" xr:uid="{00000000-0005-0000-0000-000009000000}"/>
    <cellStyle name="TabletextIndent" xfId="20" xr:uid="{00000000-0005-0000-0000-000017000000}"/>
    <cellStyle name="TabletextItalic" xfId="9" xr:uid="{00000000-0005-0000-0000-00000A000000}"/>
  </cellStyles>
  <dxfs count="0"/>
  <tableStyles count="0"/>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Arial" panose="020B0604020202020204" pitchFamily="34" charset="0"/>
                <a:ea typeface="+mn-ea"/>
                <a:cs typeface="Arial" panose="020B0604020202020204" pitchFamily="34" charset="0"/>
              </a:defRPr>
            </a:pPr>
            <a:r>
              <a:rPr lang="en-GB">
                <a:latin typeface="Arial" panose="020B0604020202020204" pitchFamily="34" charset="0"/>
                <a:cs typeface="Arial" panose="020B0604020202020204" pitchFamily="34" charset="0"/>
              </a:rPr>
              <a:t>Green Turnover</a:t>
            </a:r>
          </a:p>
        </c:rich>
      </c:tx>
      <c:layout>
        <c:manualLayout>
          <c:xMode val="edge"/>
          <c:yMode val="edge"/>
          <c:x val="0.34209011373578302"/>
          <c:y val="2.7777777777777776E-2"/>
        </c:manualLayout>
      </c:layout>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0.33441666666666664"/>
          <c:y val="0.15701698745990084"/>
          <c:w val="0.35616688538932634"/>
          <c:h val="0.59361147564887717"/>
        </c:manualLayout>
      </c:layout>
      <c:doughnutChart>
        <c:varyColors val="1"/>
        <c:ser>
          <c:idx val="0"/>
          <c:order val="0"/>
          <c:dPt>
            <c:idx val="0"/>
            <c:bubble3D val="0"/>
            <c:spPr>
              <a:solidFill>
                <a:srgbClr val="00B050"/>
              </a:solidFill>
              <a:ln>
                <a:noFill/>
              </a:ln>
              <a:effectLst/>
            </c:spPr>
            <c:extLst>
              <c:ext xmlns:c16="http://schemas.microsoft.com/office/drawing/2014/chart" uri="{C3380CC4-5D6E-409C-BE32-E72D297353CC}">
                <c16:uniqueId val="{00000001-D40B-4FA9-BD68-2C9D03F510A6}"/>
              </c:ext>
            </c:extLst>
          </c:dPt>
          <c:dPt>
            <c:idx val="1"/>
            <c:bubble3D val="0"/>
            <c:spPr>
              <a:solidFill>
                <a:srgbClr val="00B0F0"/>
              </a:solidFill>
              <a:ln>
                <a:solidFill>
                  <a:srgbClr val="00B0F0"/>
                </a:solidFill>
              </a:ln>
              <a:effectLst/>
            </c:spPr>
            <c:extLst>
              <c:ext xmlns:c16="http://schemas.microsoft.com/office/drawing/2014/chart" uri="{C3380CC4-5D6E-409C-BE32-E72D297353CC}">
                <c16:uniqueId val="{00000003-D40B-4FA9-BD68-2C9D03F510A6}"/>
              </c:ext>
            </c:extLst>
          </c:dPt>
          <c:dPt>
            <c:idx val="2"/>
            <c:bubble3D val="0"/>
            <c:spPr>
              <a:solidFill>
                <a:srgbClr val="000099"/>
              </a:solidFill>
              <a:ln>
                <a:noFill/>
              </a:ln>
              <a:effectLst/>
            </c:spPr>
            <c:extLst>
              <c:ext xmlns:c16="http://schemas.microsoft.com/office/drawing/2014/chart" uri="{C3380CC4-5D6E-409C-BE32-E72D297353CC}">
                <c16:uniqueId val="{00000005-D40B-4FA9-BD68-2C9D03F510A6}"/>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showLegendKey val="0"/>
            <c:showVal val="0"/>
            <c:showCatName val="0"/>
            <c:showSerName val="0"/>
            <c:showPercent val="1"/>
            <c:showBubbleSize val="0"/>
            <c:showLeaderLines val="1"/>
            <c:leaderLines>
              <c:spPr>
                <a:ln w="9525">
                  <a:solidFill>
                    <a:schemeClr val="tx2">
                      <a:lumMod val="35000"/>
                      <a:lumOff val="65000"/>
                    </a:schemeClr>
                  </a:solidFill>
                </a:ln>
                <a:effectLst/>
              </c:spPr>
            </c:leaderLines>
            <c:extLst>
              <c:ext xmlns:c15="http://schemas.microsoft.com/office/drawing/2012/chart" uri="{CE6537A1-D6FC-4f65-9D91-7224C49458BB}"/>
            </c:extLst>
          </c:dLbls>
          <c:cat>
            <c:strRef>
              <c:f>'2. EU Taxonomy Summary'!$K$11:$K$13</c:f>
              <c:strCache>
                <c:ptCount val="3"/>
                <c:pt idx="0">
                  <c:v>Total revenue from taxonomy-eligible and aligned activities (A.1)</c:v>
                </c:pt>
                <c:pt idx="1">
                  <c:v>Total revenue from taxonomy-eligible but not aligned activities (A.2)</c:v>
                </c:pt>
                <c:pt idx="2">
                  <c:v>Total Revenue from Taxonomy-non-eligible activities (B)</c:v>
                </c:pt>
              </c:strCache>
            </c:strRef>
          </c:cat>
          <c:val>
            <c:numRef>
              <c:f>'2. EU Taxonomy Summary'!$L$11:$L$13</c:f>
              <c:numCache>
                <c:formatCode>#0.0%;"-"#0.0%;"-"\%;_(@_)</c:formatCode>
                <c:ptCount val="3"/>
                <c:pt idx="0">
                  <c:v>0.61792215976846998</c:v>
                </c:pt>
                <c:pt idx="1">
                  <c:v>2.4715269377606101E-2</c:v>
                </c:pt>
                <c:pt idx="2">
                  <c:v>0.35736257085392398</c:v>
                </c:pt>
              </c:numCache>
            </c:numRef>
          </c:val>
          <c:extLst>
            <c:ext xmlns:c16="http://schemas.microsoft.com/office/drawing/2014/chart" uri="{C3380CC4-5D6E-409C-BE32-E72D297353CC}">
              <c16:uniqueId val="{00000006-D40B-4FA9-BD68-2C9D03F510A6}"/>
            </c:ext>
          </c:extLst>
        </c:ser>
        <c:dLbls>
          <c:showLegendKey val="0"/>
          <c:showVal val="0"/>
          <c:showCatName val="0"/>
          <c:showSerName val="0"/>
          <c:showPercent val="1"/>
          <c:showBubbleSize val="0"/>
          <c:showLeaderLines val="1"/>
        </c:dLbls>
        <c:firstSliceAng val="0"/>
        <c:holeSize val="75"/>
      </c:doughnut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2">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a:defRPr sz="1600" b="1" i="0" u="none" strike="noStrike" kern="1200" baseline="0">
                <a:solidFill>
                  <a:schemeClr val="tx2"/>
                </a:solidFill>
                <a:latin typeface="Arial" panose="020B0604020202020204" pitchFamily="34" charset="0"/>
                <a:ea typeface="+mn-ea"/>
                <a:cs typeface="Arial" panose="020B0604020202020204" pitchFamily="34" charset="0"/>
              </a:defRPr>
            </a:pPr>
            <a:r>
              <a:rPr lang="en-GB">
                <a:latin typeface="Arial" panose="020B0604020202020204" pitchFamily="34" charset="0"/>
                <a:cs typeface="Arial" panose="020B0604020202020204" pitchFamily="34" charset="0"/>
              </a:rPr>
              <a:t>Green Operating</a:t>
            </a:r>
            <a:r>
              <a:rPr lang="en-GB" baseline="0">
                <a:latin typeface="Arial" panose="020B0604020202020204" pitchFamily="34" charset="0"/>
                <a:cs typeface="Arial" panose="020B0604020202020204" pitchFamily="34" charset="0"/>
              </a:rPr>
              <a:t> Expenditure</a:t>
            </a:r>
            <a:endParaRPr lang="en-GB">
              <a:latin typeface="Arial" panose="020B0604020202020204" pitchFamily="34" charset="0"/>
              <a:cs typeface="Arial" panose="020B0604020202020204" pitchFamily="34" charset="0"/>
            </a:endParaRPr>
          </a:p>
        </c:rich>
      </c:tx>
      <c:layout>
        <c:manualLayout>
          <c:xMode val="edge"/>
          <c:yMode val="edge"/>
          <c:x val="0.20042344706911636"/>
          <c:y val="2.7777777777777776E-2"/>
        </c:manualLayout>
      </c:layout>
      <c:overlay val="0"/>
      <c:spPr>
        <a:noFill/>
        <a:ln>
          <a:noFill/>
        </a:ln>
        <a:effectLst/>
      </c:spPr>
      <c:txPr>
        <a:bodyPr rot="0" spcFirstLastPara="1" vertOverflow="ellipsis" vert="horz" wrap="square" anchor="ctr" anchorCtr="1"/>
        <a:lstStyle/>
        <a:p>
          <a:pPr algn="l">
            <a:defRPr sz="1600" b="1" i="0" u="none" strike="noStrike" kern="1200" baseline="0">
              <a:solidFill>
                <a:schemeClr val="tx2"/>
              </a:solidFill>
              <a:latin typeface="Arial" panose="020B0604020202020204" pitchFamily="34" charset="0"/>
              <a:ea typeface="+mn-ea"/>
              <a:cs typeface="Arial" panose="020B0604020202020204" pitchFamily="34" charset="0"/>
            </a:defRPr>
          </a:pPr>
          <a:endParaRPr lang="en-GB"/>
        </a:p>
      </c:txPr>
    </c:title>
    <c:autoTitleDeleted val="0"/>
    <c:plotArea>
      <c:layout>
        <c:manualLayout>
          <c:layoutTarget val="inner"/>
          <c:xMode val="edge"/>
          <c:yMode val="edge"/>
          <c:x val="0.33441666666666664"/>
          <c:y val="0.15701698745990084"/>
          <c:w val="0.35616688538932634"/>
          <c:h val="0.59361147564887717"/>
        </c:manualLayout>
      </c:layout>
      <c:doughnutChart>
        <c:varyColors val="1"/>
        <c:ser>
          <c:idx val="0"/>
          <c:order val="0"/>
          <c:dPt>
            <c:idx val="0"/>
            <c:bubble3D val="0"/>
            <c:spPr>
              <a:solidFill>
                <a:srgbClr val="00B050"/>
              </a:solidFill>
              <a:ln>
                <a:noFill/>
              </a:ln>
              <a:effectLst/>
            </c:spPr>
            <c:extLst>
              <c:ext xmlns:c16="http://schemas.microsoft.com/office/drawing/2014/chart" uri="{C3380CC4-5D6E-409C-BE32-E72D297353CC}">
                <c16:uniqueId val="{00000001-9CBF-4FB0-9BA7-DC811C670596}"/>
              </c:ext>
            </c:extLst>
          </c:dPt>
          <c:dPt>
            <c:idx val="1"/>
            <c:bubble3D val="0"/>
            <c:spPr>
              <a:solidFill>
                <a:srgbClr val="00B0F0"/>
              </a:solidFill>
              <a:ln>
                <a:solidFill>
                  <a:srgbClr val="00B0F0"/>
                </a:solidFill>
              </a:ln>
              <a:effectLst/>
            </c:spPr>
            <c:extLst>
              <c:ext xmlns:c16="http://schemas.microsoft.com/office/drawing/2014/chart" uri="{C3380CC4-5D6E-409C-BE32-E72D297353CC}">
                <c16:uniqueId val="{00000003-9CBF-4FB0-9BA7-DC811C670596}"/>
              </c:ext>
            </c:extLst>
          </c:dPt>
          <c:dPt>
            <c:idx val="2"/>
            <c:bubble3D val="0"/>
            <c:spPr>
              <a:solidFill>
                <a:srgbClr val="000099"/>
              </a:solidFill>
              <a:ln>
                <a:noFill/>
              </a:ln>
              <a:effectLst/>
            </c:spPr>
            <c:extLst>
              <c:ext xmlns:c16="http://schemas.microsoft.com/office/drawing/2014/chart" uri="{C3380CC4-5D6E-409C-BE32-E72D297353CC}">
                <c16:uniqueId val="{00000005-9CBF-4FB0-9BA7-DC811C670596}"/>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showLegendKey val="0"/>
            <c:showVal val="0"/>
            <c:showCatName val="0"/>
            <c:showSerName val="0"/>
            <c:showPercent val="1"/>
            <c:showBubbleSize val="0"/>
            <c:showLeaderLines val="1"/>
            <c:leaderLines>
              <c:spPr>
                <a:ln w="9525">
                  <a:solidFill>
                    <a:schemeClr val="tx2">
                      <a:lumMod val="35000"/>
                      <a:lumOff val="65000"/>
                    </a:schemeClr>
                  </a:solidFill>
                </a:ln>
                <a:effectLst/>
              </c:spPr>
            </c:leaderLines>
            <c:extLst>
              <c:ext xmlns:c15="http://schemas.microsoft.com/office/drawing/2012/chart" uri="{CE6537A1-D6FC-4f65-9D91-7224C49458BB}"/>
            </c:extLst>
          </c:dLbls>
          <c:cat>
            <c:strRef>
              <c:f>'2. EU Taxonomy Summary'!$K$29:$K$31</c:f>
              <c:strCache>
                <c:ptCount val="3"/>
                <c:pt idx="0">
                  <c:v>Total opex from taxonomy-eligible and aligned activities (A.1)</c:v>
                </c:pt>
                <c:pt idx="1">
                  <c:v>Total opex from taxonomy-eligible but not aligned activities (A.2)</c:v>
                </c:pt>
                <c:pt idx="2">
                  <c:v>Total opex from Taxonomy-non-eligible activities (B)</c:v>
                </c:pt>
              </c:strCache>
            </c:strRef>
          </c:cat>
          <c:val>
            <c:numRef>
              <c:f>'2. EU Taxonomy Summary'!$L$29:$L$31</c:f>
              <c:numCache>
                <c:formatCode>#0.0%;"-"#0.0%;"-"\%;_(@_)</c:formatCode>
                <c:ptCount val="3"/>
                <c:pt idx="0">
                  <c:v>0.62415172662208696</c:v>
                </c:pt>
                <c:pt idx="1">
                  <c:v>8.94448317008842E-2</c:v>
                </c:pt>
                <c:pt idx="2">
                  <c:v>0.28640344167702902</c:v>
                </c:pt>
              </c:numCache>
            </c:numRef>
          </c:val>
          <c:extLst>
            <c:ext xmlns:c16="http://schemas.microsoft.com/office/drawing/2014/chart" uri="{C3380CC4-5D6E-409C-BE32-E72D297353CC}">
              <c16:uniqueId val="{00000006-9CBF-4FB0-9BA7-DC811C670596}"/>
            </c:ext>
          </c:extLst>
        </c:ser>
        <c:dLbls>
          <c:showLegendKey val="0"/>
          <c:showVal val="0"/>
          <c:showCatName val="0"/>
          <c:showSerName val="0"/>
          <c:showPercent val="1"/>
          <c:showBubbleSize val="0"/>
          <c:showLeaderLines val="1"/>
        </c:dLbls>
        <c:firstSliceAng val="0"/>
        <c:holeSize val="75"/>
      </c:doughnut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2">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a:defRPr sz="1600" b="1" i="0" u="none" strike="noStrike" kern="1200" baseline="0">
                <a:solidFill>
                  <a:schemeClr val="tx2"/>
                </a:solidFill>
                <a:latin typeface="Arial" panose="020B0604020202020204" pitchFamily="34" charset="0"/>
                <a:ea typeface="+mn-ea"/>
                <a:cs typeface="Arial" panose="020B0604020202020204" pitchFamily="34" charset="0"/>
              </a:defRPr>
            </a:pPr>
            <a:r>
              <a:rPr lang="en-GB">
                <a:latin typeface="Arial" panose="020B0604020202020204" pitchFamily="34" charset="0"/>
                <a:cs typeface="Arial" panose="020B0604020202020204" pitchFamily="34" charset="0"/>
              </a:rPr>
              <a:t>Green Capital</a:t>
            </a:r>
            <a:r>
              <a:rPr lang="en-GB" baseline="0">
                <a:latin typeface="Arial" panose="020B0604020202020204" pitchFamily="34" charset="0"/>
                <a:cs typeface="Arial" panose="020B0604020202020204" pitchFamily="34" charset="0"/>
              </a:rPr>
              <a:t> Expenditure</a:t>
            </a:r>
            <a:endParaRPr lang="en-GB">
              <a:latin typeface="Arial" panose="020B0604020202020204" pitchFamily="34" charset="0"/>
              <a:cs typeface="Arial" panose="020B0604020202020204" pitchFamily="34" charset="0"/>
            </a:endParaRPr>
          </a:p>
        </c:rich>
      </c:tx>
      <c:layout>
        <c:manualLayout>
          <c:xMode val="edge"/>
          <c:yMode val="edge"/>
          <c:x val="0.20042344706911636"/>
          <c:y val="2.7777777777777776E-2"/>
        </c:manualLayout>
      </c:layout>
      <c:overlay val="0"/>
      <c:spPr>
        <a:noFill/>
        <a:ln>
          <a:noFill/>
        </a:ln>
        <a:effectLst/>
      </c:spPr>
      <c:txPr>
        <a:bodyPr rot="0" spcFirstLastPara="1" vertOverflow="ellipsis" vert="horz" wrap="square" anchor="ctr" anchorCtr="1"/>
        <a:lstStyle/>
        <a:p>
          <a:pPr algn="l">
            <a:defRPr sz="1600" b="1" i="0" u="none" strike="noStrike" kern="1200" baseline="0">
              <a:solidFill>
                <a:schemeClr val="tx2"/>
              </a:solidFill>
              <a:latin typeface="Arial" panose="020B0604020202020204" pitchFamily="34" charset="0"/>
              <a:ea typeface="+mn-ea"/>
              <a:cs typeface="Arial" panose="020B0604020202020204" pitchFamily="34" charset="0"/>
            </a:defRPr>
          </a:pPr>
          <a:endParaRPr lang="en-GB"/>
        </a:p>
      </c:txPr>
    </c:title>
    <c:autoTitleDeleted val="0"/>
    <c:plotArea>
      <c:layout>
        <c:manualLayout>
          <c:layoutTarget val="inner"/>
          <c:xMode val="edge"/>
          <c:yMode val="edge"/>
          <c:x val="0.33108944543752866"/>
          <c:y val="0.15701705051130926"/>
          <c:w val="0.35616688538932634"/>
          <c:h val="0.59361147564887717"/>
        </c:manualLayout>
      </c:layout>
      <c:doughnutChart>
        <c:varyColors val="1"/>
        <c:ser>
          <c:idx val="0"/>
          <c:order val="0"/>
          <c:dPt>
            <c:idx val="0"/>
            <c:bubble3D val="0"/>
            <c:spPr>
              <a:solidFill>
                <a:srgbClr val="00B050"/>
              </a:solidFill>
              <a:ln>
                <a:noFill/>
              </a:ln>
              <a:effectLst/>
            </c:spPr>
            <c:extLst>
              <c:ext xmlns:c16="http://schemas.microsoft.com/office/drawing/2014/chart" uri="{C3380CC4-5D6E-409C-BE32-E72D297353CC}">
                <c16:uniqueId val="{00000001-021D-4B7B-BB39-6E6AF38FE0AE}"/>
              </c:ext>
            </c:extLst>
          </c:dPt>
          <c:dPt>
            <c:idx val="1"/>
            <c:bubble3D val="0"/>
            <c:spPr>
              <a:solidFill>
                <a:srgbClr val="00B0F0"/>
              </a:solidFill>
              <a:ln>
                <a:solidFill>
                  <a:srgbClr val="00B0F0"/>
                </a:solidFill>
              </a:ln>
              <a:effectLst/>
            </c:spPr>
            <c:extLst>
              <c:ext xmlns:c16="http://schemas.microsoft.com/office/drawing/2014/chart" uri="{C3380CC4-5D6E-409C-BE32-E72D297353CC}">
                <c16:uniqueId val="{00000003-021D-4B7B-BB39-6E6AF38FE0AE}"/>
              </c:ext>
            </c:extLst>
          </c:dPt>
          <c:dPt>
            <c:idx val="2"/>
            <c:bubble3D val="0"/>
            <c:spPr>
              <a:solidFill>
                <a:srgbClr val="000099"/>
              </a:solidFill>
              <a:ln>
                <a:noFill/>
              </a:ln>
              <a:effectLst/>
            </c:spPr>
            <c:extLst>
              <c:ext xmlns:c16="http://schemas.microsoft.com/office/drawing/2014/chart" uri="{C3380CC4-5D6E-409C-BE32-E72D297353CC}">
                <c16:uniqueId val="{00000005-021D-4B7B-BB39-6E6AF38FE0AE}"/>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showLegendKey val="0"/>
            <c:showVal val="0"/>
            <c:showCatName val="0"/>
            <c:showSerName val="0"/>
            <c:showPercent val="1"/>
            <c:showBubbleSize val="0"/>
            <c:showLeaderLines val="1"/>
            <c:leaderLines>
              <c:spPr>
                <a:ln w="9525">
                  <a:solidFill>
                    <a:schemeClr val="tx2">
                      <a:lumMod val="35000"/>
                      <a:lumOff val="65000"/>
                    </a:schemeClr>
                  </a:solidFill>
                </a:ln>
                <a:effectLst/>
              </c:spPr>
            </c:leaderLines>
            <c:extLst>
              <c:ext xmlns:c15="http://schemas.microsoft.com/office/drawing/2012/chart" uri="{CE6537A1-D6FC-4f65-9D91-7224C49458BB}"/>
            </c:extLst>
          </c:dLbls>
          <c:cat>
            <c:strRef>
              <c:f>'2. EU Taxonomy Summary'!$K$48:$K$50</c:f>
              <c:strCache>
                <c:ptCount val="3"/>
                <c:pt idx="0">
                  <c:v>Total capex from taxonomy-eligible and aligned activities (A.1)</c:v>
                </c:pt>
                <c:pt idx="1">
                  <c:v>Total capex from taxonomy-eligible but not aligned activities (A.2)</c:v>
                </c:pt>
                <c:pt idx="2">
                  <c:v>Total capex from Taxonomy-non-eligible activities (B)</c:v>
                </c:pt>
              </c:strCache>
            </c:strRef>
          </c:cat>
          <c:val>
            <c:numRef>
              <c:f>'2. EU Taxonomy Summary'!$L$48:$L$50</c:f>
              <c:numCache>
                <c:formatCode>#0.0%;"-"#0.0%;"-"\%;_(@_)</c:formatCode>
                <c:ptCount val="3"/>
                <c:pt idx="0">
                  <c:v>0.88500000000000001</c:v>
                </c:pt>
                <c:pt idx="1">
                  <c:v>6.0000000000000001E-3</c:v>
                </c:pt>
                <c:pt idx="2">
                  <c:v>0.109</c:v>
                </c:pt>
              </c:numCache>
            </c:numRef>
          </c:val>
          <c:extLst>
            <c:ext xmlns:c16="http://schemas.microsoft.com/office/drawing/2014/chart" uri="{C3380CC4-5D6E-409C-BE32-E72D297353CC}">
              <c16:uniqueId val="{00000006-021D-4B7B-BB39-6E6AF38FE0AE}"/>
            </c:ext>
          </c:extLst>
        </c:ser>
        <c:dLbls>
          <c:showLegendKey val="0"/>
          <c:showVal val="0"/>
          <c:showCatName val="0"/>
          <c:showSerName val="0"/>
          <c:showPercent val="1"/>
          <c:showBubbleSize val="0"/>
          <c:showLeaderLines val="1"/>
        </c:dLbls>
        <c:firstSliceAng val="0"/>
        <c:holeSize val="75"/>
      </c:doughnut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2">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5">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2.xml><?xml version="1.0" encoding="utf-8"?>
<cs:chartStyle xmlns:cs="http://schemas.microsoft.com/office/drawing/2012/chartStyle" xmlns:a="http://schemas.openxmlformats.org/drawingml/2006/main" id="255">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3.xml><?xml version="1.0" encoding="utf-8"?>
<cs:chartStyle xmlns:cs="http://schemas.microsoft.com/office/drawing/2012/chartStyle" xmlns:a="http://schemas.openxmlformats.org/drawingml/2006/main" id="255">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chart" Target="../charts/chart1.xml"/><Relationship Id="rId1" Type="http://schemas.openxmlformats.org/officeDocument/2006/relationships/image" Target="../media/image2.png"/><Relationship Id="rId4" Type="http://schemas.openxmlformats.org/officeDocument/2006/relationships/chart" Target="../charts/chart3.xml"/></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2" Type="http://schemas.openxmlformats.org/officeDocument/2006/relationships/image" Target="../media/image4.sv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oneCellAnchor>
    <xdr:from>
      <xdr:col>0</xdr:col>
      <xdr:colOff>83531</xdr:colOff>
      <xdr:row>0</xdr:row>
      <xdr:rowOff>50000</xdr:rowOff>
    </xdr:from>
    <xdr:ext cx="12557376" cy="8877657"/>
    <xdr:pic>
      <xdr:nvPicPr>
        <xdr:cNvPr id="2" name="RB_DataTables_Cover_2026.jpg" descr="RB_DataTables_Cover_2026.jp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83531" y="50000"/>
          <a:ext cx="12557376" cy="8877657"/>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50000</xdr:colOff>
      <xdr:row>0</xdr:row>
      <xdr:rowOff>54080</xdr:rowOff>
    </xdr:from>
    <xdr:ext cx="2779627" cy="599527"/>
    <xdr:pic>
      <xdr:nvPicPr>
        <xdr:cNvPr id="2" name="image.png" descr="image.png">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2779627" cy="599527"/>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1</xdr:col>
      <xdr:colOff>50000</xdr:colOff>
      <xdr:row>0</xdr:row>
      <xdr:rowOff>122002</xdr:rowOff>
    </xdr:from>
    <xdr:ext cx="2197540" cy="474244"/>
    <xdr:pic>
      <xdr:nvPicPr>
        <xdr:cNvPr id="2" name="image.png" descr="image.png">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0" y="0"/>
          <a:ext cx="2197540" cy="474244"/>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1</xdr:col>
      <xdr:colOff>50000</xdr:colOff>
      <xdr:row>2</xdr:row>
      <xdr:rowOff>-649527</xdr:rowOff>
    </xdr:from>
    <xdr:ext cx="2779627" cy="599527"/>
    <xdr:pic>
      <xdr:nvPicPr>
        <xdr:cNvPr id="2" name="image.png" descr="image.png">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0" y="0"/>
          <a:ext cx="2779627" cy="599527"/>
        </a:xfrm>
        <a:prstGeom prst="rect">
          <a:avLst/>
        </a:prstGeom>
      </xdr:spPr>
    </xdr:pic>
    <xdr:clientData/>
  </xdr:oneCellAnchor>
  <xdr:twoCellAnchor>
    <xdr:from>
      <xdr:col>1</xdr:col>
      <xdr:colOff>38100</xdr:colOff>
      <xdr:row>7</xdr:row>
      <xdr:rowOff>0</xdr:rowOff>
    </xdr:from>
    <xdr:to>
      <xdr:col>6</xdr:col>
      <xdr:colOff>428625</xdr:colOff>
      <xdr:row>19</xdr:row>
      <xdr:rowOff>190500</xdr:rowOff>
    </xdr:to>
    <xdr:graphicFrame macro="">
      <xdr:nvGraphicFramePr>
        <xdr:cNvPr id="3" name="Chart 2">
          <a:extLst>
            <a:ext uri="{FF2B5EF4-FFF2-40B4-BE49-F238E27FC236}">
              <a16:creationId xmlns:a16="http://schemas.microsoft.com/office/drawing/2014/main" id="{2CAEB2E6-2880-4DE6-B8F2-1AA8E95558B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24</xdr:row>
      <xdr:rowOff>142875</xdr:rowOff>
    </xdr:from>
    <xdr:to>
      <xdr:col>6</xdr:col>
      <xdr:colOff>390525</xdr:colOff>
      <xdr:row>37</xdr:row>
      <xdr:rowOff>123825</xdr:rowOff>
    </xdr:to>
    <xdr:graphicFrame macro="">
      <xdr:nvGraphicFramePr>
        <xdr:cNvPr id="4" name="Chart 3">
          <a:extLst>
            <a:ext uri="{FF2B5EF4-FFF2-40B4-BE49-F238E27FC236}">
              <a16:creationId xmlns:a16="http://schemas.microsoft.com/office/drawing/2014/main" id="{27A023A2-3AB2-4D4A-A175-0DCA2994342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0</xdr:colOff>
      <xdr:row>43</xdr:row>
      <xdr:rowOff>114300</xdr:rowOff>
    </xdr:from>
    <xdr:to>
      <xdr:col>6</xdr:col>
      <xdr:colOff>390525</xdr:colOff>
      <xdr:row>56</xdr:row>
      <xdr:rowOff>95250</xdr:rowOff>
    </xdr:to>
    <xdr:graphicFrame macro="">
      <xdr:nvGraphicFramePr>
        <xdr:cNvPr id="5" name="Chart 4">
          <a:extLst>
            <a:ext uri="{FF2B5EF4-FFF2-40B4-BE49-F238E27FC236}">
              <a16:creationId xmlns:a16="http://schemas.microsoft.com/office/drawing/2014/main" id="{3968D7B9-782F-4BFF-B449-232D00CEB64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5.xml><?xml version="1.0" encoding="utf-8"?>
<xdr:wsDr xmlns:xdr="http://schemas.openxmlformats.org/drawingml/2006/spreadsheetDrawing" xmlns:a="http://schemas.openxmlformats.org/drawingml/2006/main">
  <xdr:oneCellAnchor>
    <xdr:from>
      <xdr:col>1</xdr:col>
      <xdr:colOff>50000</xdr:colOff>
      <xdr:row>0</xdr:row>
      <xdr:rowOff>59361</xdr:rowOff>
    </xdr:from>
    <xdr:ext cx="2779627" cy="599527"/>
    <xdr:pic>
      <xdr:nvPicPr>
        <xdr:cNvPr id="2" name="image.png" descr="image.png">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0" y="0"/>
          <a:ext cx="2779627" cy="599527"/>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oneCellAnchor>
    <xdr:from>
      <xdr:col>1</xdr:col>
      <xdr:colOff>50000</xdr:colOff>
      <xdr:row>0</xdr:row>
      <xdr:rowOff>59361</xdr:rowOff>
    </xdr:from>
    <xdr:ext cx="2779627" cy="599527"/>
    <xdr:pic>
      <xdr:nvPicPr>
        <xdr:cNvPr id="2" name="image.png" descr="image.png">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stretch>
          <a:fillRect/>
        </a:stretch>
      </xdr:blipFill>
      <xdr:spPr>
        <a:xfrm>
          <a:off x="0" y="0"/>
          <a:ext cx="2779627" cy="599527"/>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oneCellAnchor>
    <xdr:from>
      <xdr:col>1</xdr:col>
      <xdr:colOff>50000</xdr:colOff>
      <xdr:row>0</xdr:row>
      <xdr:rowOff>38236</xdr:rowOff>
    </xdr:from>
    <xdr:ext cx="2779627" cy="599527"/>
    <xdr:pic>
      <xdr:nvPicPr>
        <xdr:cNvPr id="2" name="image.png" descr="image.png">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stretch>
          <a:fillRect/>
        </a:stretch>
      </xdr:blipFill>
      <xdr:spPr>
        <a:xfrm>
          <a:off x="0" y="0"/>
          <a:ext cx="2779627" cy="599527"/>
        </a:xfrm>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twoCellAnchor editAs="oneCell">
    <xdr:from>
      <xdr:col>3</xdr:col>
      <xdr:colOff>370682</xdr:colOff>
      <xdr:row>5</xdr:row>
      <xdr:rowOff>25402</xdr:rowOff>
    </xdr:from>
    <xdr:to>
      <xdr:col>3</xdr:col>
      <xdr:colOff>594543</xdr:colOff>
      <xdr:row>6</xdr:row>
      <xdr:rowOff>12701</xdr:rowOff>
    </xdr:to>
    <xdr:pic>
      <xdr:nvPicPr>
        <xdr:cNvPr id="2" name="Graphic 2" descr="Checkmark with solid fill">
          <a:extLst>
            <a:ext uri="{FF2B5EF4-FFF2-40B4-BE49-F238E27FC236}">
              <a16:creationId xmlns:a16="http://schemas.microsoft.com/office/drawing/2014/main" id="{852056CF-EE8B-414C-B6C6-69D1B1865E08}"/>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1591132" y="1511302"/>
          <a:ext cx="223861" cy="215899"/>
        </a:xfrm>
        <a:prstGeom prst="rect">
          <a:avLst/>
        </a:prstGeom>
      </xdr:spPr>
    </xdr:pic>
    <xdr:clientData/>
  </xdr:twoCellAnchor>
  <xdr:twoCellAnchor editAs="oneCell">
    <xdr:from>
      <xdr:col>3</xdr:col>
      <xdr:colOff>372269</xdr:colOff>
      <xdr:row>6</xdr:row>
      <xdr:rowOff>34927</xdr:rowOff>
    </xdr:from>
    <xdr:to>
      <xdr:col>3</xdr:col>
      <xdr:colOff>605655</xdr:colOff>
      <xdr:row>6</xdr:row>
      <xdr:rowOff>254001</xdr:rowOff>
    </xdr:to>
    <xdr:pic>
      <xdr:nvPicPr>
        <xdr:cNvPr id="3" name="Graphic 3" descr="Checkmark with solid fill">
          <a:extLst>
            <a:ext uri="{FF2B5EF4-FFF2-40B4-BE49-F238E27FC236}">
              <a16:creationId xmlns:a16="http://schemas.microsoft.com/office/drawing/2014/main" id="{1D58109C-D6AC-44F4-BD95-6F64123E925F}"/>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1592719" y="1749427"/>
          <a:ext cx="233386" cy="219074"/>
        </a:xfrm>
        <a:prstGeom prst="rect">
          <a:avLst/>
        </a:prstGeom>
      </xdr:spPr>
    </xdr:pic>
    <xdr:clientData/>
  </xdr:twoCellAnchor>
  <xdr:twoCellAnchor editAs="oneCell">
    <xdr:from>
      <xdr:col>3</xdr:col>
      <xdr:colOff>373857</xdr:colOff>
      <xdr:row>7</xdr:row>
      <xdr:rowOff>57152</xdr:rowOff>
    </xdr:from>
    <xdr:to>
      <xdr:col>3</xdr:col>
      <xdr:colOff>604068</xdr:colOff>
      <xdr:row>7</xdr:row>
      <xdr:rowOff>273051</xdr:rowOff>
    </xdr:to>
    <xdr:pic>
      <xdr:nvPicPr>
        <xdr:cNvPr id="4" name="Graphic 4" descr="Checkmark with solid fill">
          <a:extLst>
            <a:ext uri="{FF2B5EF4-FFF2-40B4-BE49-F238E27FC236}">
              <a16:creationId xmlns:a16="http://schemas.microsoft.com/office/drawing/2014/main" id="{F4BE7FDD-B16A-4AEE-A39B-DC5BEB05F147}"/>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1594307" y="2076452"/>
          <a:ext cx="230211" cy="215899"/>
        </a:xfrm>
        <a:prstGeom prst="rect">
          <a:avLst/>
        </a:prstGeom>
      </xdr:spPr>
    </xdr:pic>
    <xdr:clientData/>
  </xdr:twoCellAnchor>
  <xdr:twoCellAnchor editAs="oneCell">
    <xdr:from>
      <xdr:col>3</xdr:col>
      <xdr:colOff>373857</xdr:colOff>
      <xdr:row>8</xdr:row>
      <xdr:rowOff>2</xdr:rowOff>
    </xdr:from>
    <xdr:to>
      <xdr:col>3</xdr:col>
      <xdr:colOff>604068</xdr:colOff>
      <xdr:row>9</xdr:row>
      <xdr:rowOff>6351</xdr:rowOff>
    </xdr:to>
    <xdr:pic>
      <xdr:nvPicPr>
        <xdr:cNvPr id="5" name="Graphic 5" descr="Checkmark with solid fill">
          <a:extLst>
            <a:ext uri="{FF2B5EF4-FFF2-40B4-BE49-F238E27FC236}">
              <a16:creationId xmlns:a16="http://schemas.microsoft.com/office/drawing/2014/main" id="{10CA16D6-DD20-4E6D-BD06-A520E4D2F10D}"/>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1594307" y="2390777"/>
          <a:ext cx="230211" cy="215899"/>
        </a:xfrm>
        <a:prstGeom prst="rect">
          <a:avLst/>
        </a:prstGeom>
      </xdr:spPr>
    </xdr:pic>
    <xdr:clientData/>
  </xdr:twoCellAnchor>
  <xdr:twoCellAnchor editAs="oneCell">
    <xdr:from>
      <xdr:col>3</xdr:col>
      <xdr:colOff>371475</xdr:colOff>
      <xdr:row>8</xdr:row>
      <xdr:rowOff>196852</xdr:rowOff>
    </xdr:from>
    <xdr:to>
      <xdr:col>3</xdr:col>
      <xdr:colOff>604861</xdr:colOff>
      <xdr:row>9</xdr:row>
      <xdr:rowOff>206376</xdr:rowOff>
    </xdr:to>
    <xdr:pic>
      <xdr:nvPicPr>
        <xdr:cNvPr id="6" name="Graphic 6" descr="Checkmark with solid fill">
          <a:extLst>
            <a:ext uri="{FF2B5EF4-FFF2-40B4-BE49-F238E27FC236}">
              <a16:creationId xmlns:a16="http://schemas.microsoft.com/office/drawing/2014/main" id="{143EAF8D-6057-4313-8A4E-09B00A1099C5}"/>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1591925" y="2587627"/>
          <a:ext cx="233386" cy="219074"/>
        </a:xfrm>
        <a:prstGeom prst="rect">
          <a:avLst/>
        </a:prstGeom>
      </xdr:spPr>
    </xdr:pic>
    <xdr:clientData/>
  </xdr:twoCellAnchor>
  <xdr:twoCellAnchor editAs="oneCell">
    <xdr:from>
      <xdr:col>3</xdr:col>
      <xdr:colOff>376238</xdr:colOff>
      <xdr:row>10</xdr:row>
      <xdr:rowOff>19052</xdr:rowOff>
    </xdr:from>
    <xdr:to>
      <xdr:col>3</xdr:col>
      <xdr:colOff>600099</xdr:colOff>
      <xdr:row>11</xdr:row>
      <xdr:rowOff>28576</xdr:rowOff>
    </xdr:to>
    <xdr:pic>
      <xdr:nvPicPr>
        <xdr:cNvPr id="7" name="Graphic 7" descr="Checkmark with solid fill">
          <a:extLst>
            <a:ext uri="{FF2B5EF4-FFF2-40B4-BE49-F238E27FC236}">
              <a16:creationId xmlns:a16="http://schemas.microsoft.com/office/drawing/2014/main" id="{43D8045B-715E-476B-8762-16A9067344C2}"/>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1596688" y="2828927"/>
          <a:ext cx="223861" cy="219074"/>
        </a:xfrm>
        <a:prstGeom prst="rect">
          <a:avLst/>
        </a:prstGeom>
      </xdr:spPr>
    </xdr:pic>
    <xdr:clientData/>
  </xdr:twoCellAnchor>
  <xdr:twoCellAnchor editAs="oneCell">
    <xdr:from>
      <xdr:col>3</xdr:col>
      <xdr:colOff>373063</xdr:colOff>
      <xdr:row>11</xdr:row>
      <xdr:rowOff>19052</xdr:rowOff>
    </xdr:from>
    <xdr:to>
      <xdr:col>3</xdr:col>
      <xdr:colOff>603274</xdr:colOff>
      <xdr:row>12</xdr:row>
      <xdr:rowOff>9526</xdr:rowOff>
    </xdr:to>
    <xdr:pic>
      <xdr:nvPicPr>
        <xdr:cNvPr id="8" name="Graphic 8" descr="Checkmark with solid fill">
          <a:extLst>
            <a:ext uri="{FF2B5EF4-FFF2-40B4-BE49-F238E27FC236}">
              <a16:creationId xmlns:a16="http://schemas.microsoft.com/office/drawing/2014/main" id="{584A01BC-5E7A-4C85-B379-E35E499CE3E6}"/>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1593513" y="3038477"/>
          <a:ext cx="230211" cy="21907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2.bin"/><Relationship Id="rId1" Type="http://schemas.openxmlformats.org/officeDocument/2006/relationships/hyperlink" Target="https://www.nationalgrid.com/responsibility/our-reporting-centr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00CC"/>
  </sheetPr>
  <dimension ref="A1"/>
  <sheetViews>
    <sheetView showGridLines="0" showRuler="0" zoomScale="75" zoomScaleNormal="75" workbookViewId="0">
      <selection activeCell="E1" sqref="E1"/>
    </sheetView>
  </sheetViews>
  <sheetFormatPr defaultColWidth="13.7109375" defaultRowHeight="12.75"/>
  <cols>
    <col min="1" max="1" width="187.140625" customWidth="1"/>
  </cols>
  <sheetData>
    <row r="1" spans="1:1" ht="409.6" customHeight="1">
      <c r="A1" s="1"/>
    </row>
  </sheetData>
  <sheetProtection sheet="1" objects="1" scenarios="1"/>
  <pageMargins left="0.75" right="0.75" top="1" bottom="1" header="0.5" footer="0.5"/>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00CC"/>
  </sheetPr>
  <dimension ref="B1:C50"/>
  <sheetViews>
    <sheetView showRuler="0" zoomScale="80" zoomScaleNormal="80" workbookViewId="0">
      <selection activeCell="B20" sqref="B20"/>
    </sheetView>
  </sheetViews>
  <sheetFormatPr defaultColWidth="13.7109375" defaultRowHeight="12.75"/>
  <cols>
    <col min="1" max="1" width="7.85546875" customWidth="1"/>
    <col min="2" max="2" width="92.85546875" customWidth="1"/>
    <col min="3" max="3" width="45.28515625" customWidth="1"/>
  </cols>
  <sheetData>
    <row r="1" spans="2:3" ht="55.9" customHeight="1">
      <c r="B1" s="236"/>
      <c r="C1" s="237"/>
    </row>
    <row r="2" spans="2:3" ht="22.5" customHeight="1">
      <c r="B2" s="2" t="s">
        <v>0</v>
      </c>
    </row>
    <row r="3" spans="2:3" ht="15" customHeight="1"/>
    <row r="4" spans="2:3" ht="15" customHeight="1">
      <c r="B4" s="2" t="s">
        <v>1</v>
      </c>
    </row>
    <row r="5" spans="2:3" ht="15" customHeight="1"/>
    <row r="6" spans="2:3" ht="15" customHeight="1">
      <c r="B6" s="230" t="s">
        <v>366</v>
      </c>
    </row>
    <row r="7" spans="2:3" ht="15" customHeight="1">
      <c r="B7" s="230" t="s">
        <v>2</v>
      </c>
    </row>
    <row r="8" spans="2:3" ht="15" customHeight="1">
      <c r="B8" s="230" t="s">
        <v>3</v>
      </c>
    </row>
    <row r="9" spans="2:3" ht="15" customHeight="1">
      <c r="B9" s="230" t="s">
        <v>4</v>
      </c>
    </row>
    <row r="10" spans="2:3" ht="15" customHeight="1">
      <c r="B10" s="230" t="s">
        <v>5</v>
      </c>
    </row>
    <row r="11" spans="2:3" ht="15" customHeight="1">
      <c r="B11" s="230" t="s">
        <v>6</v>
      </c>
    </row>
    <row r="12" spans="2:3" ht="15" customHeight="1">
      <c r="B12" s="231"/>
    </row>
    <row r="13" spans="2:3" ht="15" customHeight="1">
      <c r="B13" s="231"/>
    </row>
    <row r="14" spans="2:3" ht="15" customHeight="1"/>
    <row r="15" spans="2:3" ht="15" customHeight="1"/>
    <row r="16" spans="2:3"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sheetData>
  <sheetProtection sheet="1" objects="1" scenarios="1"/>
  <mergeCells count="1">
    <mergeCell ref="B1:C1"/>
  </mergeCells>
  <pageMargins left="0.75" right="0.75" top="1" bottom="1" header="0.5" footer="0.5"/>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00CC"/>
  </sheetPr>
  <dimension ref="A1:N265"/>
  <sheetViews>
    <sheetView tabSelected="1" zoomScale="90" zoomScaleNormal="90" workbookViewId="0">
      <pane ySplit="5" topLeftCell="A6" activePane="bottomLeft" state="frozen"/>
      <selection activeCell="F21" sqref="F21"/>
      <selection pane="bottomLeft" activeCell="L3" sqref="L3"/>
    </sheetView>
  </sheetViews>
  <sheetFormatPr defaultColWidth="13.7109375" defaultRowHeight="12.75"/>
  <cols>
    <col min="1" max="1" width="2.5703125" customWidth="1"/>
    <col min="2" max="2" width="4.42578125" customWidth="1"/>
    <col min="3" max="3" width="30.85546875" customWidth="1"/>
    <col min="4" max="4" width="57" customWidth="1"/>
    <col min="5" max="5" width="65.140625" customWidth="1"/>
    <col min="6" max="6" width="15.42578125" customWidth="1"/>
    <col min="7" max="7" width="4.85546875" customWidth="1"/>
    <col min="8" max="8" width="15.42578125" customWidth="1"/>
    <col min="9" max="9" width="4.85546875" customWidth="1"/>
    <col min="10" max="10" width="15.42578125" customWidth="1"/>
    <col min="11" max="11" width="16" customWidth="1"/>
  </cols>
  <sheetData>
    <row r="1" spans="2:11" ht="56.65" customHeight="1">
      <c r="B1" s="236"/>
      <c r="C1" s="237"/>
      <c r="D1" s="3" t="s">
        <v>7</v>
      </c>
      <c r="E1" s="3"/>
      <c r="F1" s="3"/>
      <c r="J1" s="4"/>
    </row>
    <row r="2" spans="2:11" ht="33.4" customHeight="1">
      <c r="B2" s="339" t="s">
        <v>8</v>
      </c>
      <c r="C2" s="339"/>
      <c r="D2" s="339"/>
      <c r="E2" s="3"/>
      <c r="F2" s="3"/>
      <c r="G2" s="3"/>
    </row>
    <row r="3" spans="2:11" ht="30.75" customHeight="1">
      <c r="B3" s="341" t="s">
        <v>9</v>
      </c>
      <c r="C3" s="237"/>
      <c r="D3" s="237"/>
    </row>
    <row r="4" spans="2:11" ht="9.1999999999999993" customHeight="1">
      <c r="B4" s="340"/>
      <c r="C4" s="237"/>
      <c r="D4" s="237"/>
    </row>
    <row r="5" spans="2:11" ht="26.65" customHeight="1">
      <c r="B5" s="342" t="s">
        <v>11</v>
      </c>
      <c r="C5" s="342"/>
      <c r="D5" s="342"/>
      <c r="E5" s="7" t="s">
        <v>12</v>
      </c>
      <c r="F5" s="7" t="s">
        <v>13</v>
      </c>
      <c r="G5" s="7"/>
      <c r="H5" s="7" t="s">
        <v>14</v>
      </c>
      <c r="I5" s="67"/>
      <c r="J5" s="7" t="s">
        <v>15</v>
      </c>
      <c r="K5" s="7" t="s">
        <v>16</v>
      </c>
    </row>
    <row r="6" spans="2:11" ht="15.75" customHeight="1">
      <c r="B6" s="346" t="s">
        <v>17</v>
      </c>
      <c r="C6" s="347"/>
      <c r="D6" s="347"/>
      <c r="E6" s="347"/>
      <c r="F6" s="347"/>
      <c r="G6" s="347"/>
      <c r="H6" s="347"/>
      <c r="I6" s="347"/>
      <c r="J6" s="347"/>
      <c r="K6" s="348"/>
    </row>
    <row r="7" spans="2:11" ht="15.75" customHeight="1">
      <c r="B7" s="257" t="s">
        <v>18</v>
      </c>
      <c r="C7" s="251"/>
      <c r="D7" s="251"/>
      <c r="E7" s="251"/>
      <c r="F7" s="251"/>
      <c r="G7" s="251"/>
      <c r="H7" s="251"/>
      <c r="I7" s="251"/>
      <c r="J7" s="251"/>
      <c r="K7" s="252"/>
    </row>
    <row r="8" spans="2:11" ht="15.75" customHeight="1">
      <c r="B8" s="343" t="s">
        <v>19</v>
      </c>
      <c r="C8" s="344"/>
      <c r="D8" s="345"/>
      <c r="E8" s="8" t="s">
        <v>20</v>
      </c>
      <c r="F8" s="9">
        <v>7511.20601232635</v>
      </c>
      <c r="G8" s="6" t="s">
        <v>10</v>
      </c>
      <c r="H8" s="9">
        <v>7421.7334736466701</v>
      </c>
      <c r="I8" s="10" t="s">
        <v>21</v>
      </c>
      <c r="J8" s="11">
        <v>7766</v>
      </c>
      <c r="K8" s="12">
        <v>-3.2808909048886198E-2</v>
      </c>
    </row>
    <row r="9" spans="2:11" ht="15.75" customHeight="1">
      <c r="B9" s="327" t="s">
        <v>22</v>
      </c>
      <c r="C9" s="328"/>
      <c r="D9" s="329"/>
      <c r="E9" s="268"/>
      <c r="F9" s="9">
        <v>5000.9461733623602</v>
      </c>
      <c r="G9" s="6" t="s">
        <v>10</v>
      </c>
      <c r="H9" s="9">
        <v>4467.0278903957696</v>
      </c>
      <c r="I9" s="10" t="s">
        <v>21</v>
      </c>
      <c r="J9" s="349"/>
      <c r="K9" s="349"/>
    </row>
    <row r="10" spans="2:11" ht="15.75" customHeight="1">
      <c r="B10" s="330" t="s">
        <v>23</v>
      </c>
      <c r="C10" s="331"/>
      <c r="D10" s="332"/>
      <c r="E10" s="269"/>
      <c r="F10" s="5">
        <v>3929.1659089954801</v>
      </c>
      <c r="G10" s="6" t="s">
        <v>10</v>
      </c>
      <c r="H10" s="5">
        <v>3295.0140114332298</v>
      </c>
      <c r="I10" s="10" t="s">
        <v>21</v>
      </c>
      <c r="J10" s="350"/>
      <c r="K10" s="350"/>
    </row>
    <row r="11" spans="2:11" ht="15.75" customHeight="1">
      <c r="B11" s="330" t="s">
        <v>24</v>
      </c>
      <c r="C11" s="331"/>
      <c r="D11" s="332"/>
      <c r="E11" s="270"/>
      <c r="F11" s="5">
        <v>707.20254801759597</v>
      </c>
      <c r="G11" s="6" t="s">
        <v>10</v>
      </c>
      <c r="H11" s="5">
        <v>738.15062879914296</v>
      </c>
      <c r="I11" s="10"/>
      <c r="J11" s="351"/>
      <c r="K11" s="351"/>
    </row>
    <row r="12" spans="2:11" ht="15.75" customHeight="1">
      <c r="B12" s="333" t="s">
        <v>25</v>
      </c>
      <c r="C12" s="334"/>
      <c r="D12" s="335"/>
      <c r="E12" s="13" t="s">
        <v>26</v>
      </c>
      <c r="F12" s="5">
        <v>201.784353704502</v>
      </c>
      <c r="G12" s="6" t="s">
        <v>10</v>
      </c>
      <c r="H12" s="5">
        <v>226.78038942050301</v>
      </c>
      <c r="I12" s="10" t="s">
        <v>21</v>
      </c>
      <c r="J12" s="11">
        <v>353</v>
      </c>
      <c r="K12" s="12">
        <v>-0.42837293568129697</v>
      </c>
    </row>
    <row r="13" spans="2:11" ht="15.75" customHeight="1">
      <c r="B13" s="330" t="s">
        <v>27</v>
      </c>
      <c r="C13" s="331"/>
      <c r="D13" s="332"/>
      <c r="E13" s="268"/>
      <c r="F13" s="5">
        <v>162.793362644772</v>
      </c>
      <c r="G13" s="6" t="s">
        <v>10</v>
      </c>
      <c r="H13" s="5">
        <v>207.08286074289401</v>
      </c>
      <c r="I13" s="10"/>
      <c r="J13" s="349"/>
      <c r="K13" s="349"/>
    </row>
    <row r="14" spans="2:11" ht="15.75" customHeight="1">
      <c r="B14" s="327" t="s">
        <v>28</v>
      </c>
      <c r="C14" s="328"/>
      <c r="D14" s="329"/>
      <c r="E14" s="269"/>
      <c r="F14" s="9">
        <v>2510.2598389639902</v>
      </c>
      <c r="G14" s="6" t="s">
        <v>10</v>
      </c>
      <c r="H14" s="5">
        <v>2954.70558325091</v>
      </c>
      <c r="I14" s="10" t="s">
        <v>21</v>
      </c>
      <c r="J14" s="350"/>
      <c r="K14" s="350"/>
    </row>
    <row r="15" spans="2:11" ht="15.75" customHeight="1">
      <c r="B15" s="336" t="s">
        <v>29</v>
      </c>
      <c r="C15" s="337"/>
      <c r="D15" s="338"/>
      <c r="E15" s="269"/>
      <c r="F15" s="5">
        <v>2482.8789062527799</v>
      </c>
      <c r="G15" s="6"/>
      <c r="H15" s="5">
        <v>2952.0896228267402</v>
      </c>
      <c r="I15" s="10" t="s">
        <v>21</v>
      </c>
      <c r="J15" s="350"/>
      <c r="K15" s="350"/>
    </row>
    <row r="16" spans="2:11" ht="15.75" customHeight="1">
      <c r="B16" s="330" t="s">
        <v>30</v>
      </c>
      <c r="C16" s="331"/>
      <c r="D16" s="332"/>
      <c r="E16" s="269"/>
      <c r="F16" s="5">
        <v>2446.6247759727598</v>
      </c>
      <c r="G16" s="6" t="s">
        <v>10</v>
      </c>
      <c r="H16" s="5">
        <v>2847.7740575490402</v>
      </c>
      <c r="I16" s="10" t="s">
        <v>21</v>
      </c>
      <c r="J16" s="350"/>
      <c r="K16" s="350"/>
    </row>
    <row r="17" spans="2:11" ht="15.75" customHeight="1">
      <c r="B17" s="330" t="s">
        <v>31</v>
      </c>
      <c r="C17" s="331"/>
      <c r="D17" s="332"/>
      <c r="E17" s="269"/>
      <c r="F17" s="5">
        <v>63.635062991232203</v>
      </c>
      <c r="G17" s="6" t="s">
        <v>10</v>
      </c>
      <c r="H17" s="5">
        <v>106.931525701872</v>
      </c>
      <c r="I17" s="10"/>
      <c r="J17" s="350"/>
      <c r="K17" s="350"/>
    </row>
    <row r="18" spans="2:11" ht="15.75" customHeight="1">
      <c r="B18" s="327" t="s">
        <v>32</v>
      </c>
      <c r="C18" s="328"/>
      <c r="D18" s="329"/>
      <c r="E18" s="269"/>
      <c r="F18" s="9">
        <v>29503.425542459201</v>
      </c>
      <c r="G18" s="6" t="s">
        <v>10</v>
      </c>
      <c r="H18" s="9">
        <v>28435.178903399901</v>
      </c>
      <c r="I18" s="10" t="s">
        <v>21</v>
      </c>
      <c r="J18" s="350"/>
      <c r="K18" s="350"/>
    </row>
    <row r="19" spans="2:11" ht="15.75" customHeight="1">
      <c r="B19" s="330" t="s">
        <v>33</v>
      </c>
      <c r="C19" s="331"/>
      <c r="D19" s="332"/>
      <c r="E19" s="269"/>
      <c r="F19" s="5">
        <v>19735.740588739998</v>
      </c>
      <c r="G19" s="6" t="s">
        <v>10</v>
      </c>
      <c r="H19" s="5">
        <v>18517.484326419399</v>
      </c>
      <c r="I19" s="10" t="s">
        <v>21</v>
      </c>
      <c r="J19" s="350"/>
      <c r="K19" s="350"/>
    </row>
    <row r="20" spans="2:11" ht="15.75" customHeight="1">
      <c r="B20" s="330" t="s">
        <v>34</v>
      </c>
      <c r="C20" s="331"/>
      <c r="D20" s="332"/>
      <c r="E20" s="269"/>
      <c r="F20" s="5">
        <v>5059.95803081947</v>
      </c>
      <c r="G20" s="6" t="s">
        <v>10</v>
      </c>
      <c r="H20" s="5">
        <v>5282.6395747530096</v>
      </c>
      <c r="I20" s="10" t="s">
        <v>21</v>
      </c>
      <c r="J20" s="350"/>
      <c r="K20" s="350"/>
    </row>
    <row r="21" spans="2:11" ht="15.75" customHeight="1">
      <c r="B21" s="330" t="s">
        <v>35</v>
      </c>
      <c r="C21" s="331"/>
      <c r="D21" s="332"/>
      <c r="E21" s="269"/>
      <c r="F21" s="5">
        <v>4621.7229829999997</v>
      </c>
      <c r="G21" s="6" t="s">
        <v>10</v>
      </c>
      <c r="H21" s="5">
        <v>4550.8771651999996</v>
      </c>
      <c r="I21" s="10" t="s">
        <v>21</v>
      </c>
      <c r="J21" s="350"/>
      <c r="K21" s="350"/>
    </row>
    <row r="22" spans="2:11" ht="15.75" customHeight="1">
      <c r="B22" s="330" t="s">
        <v>36</v>
      </c>
      <c r="C22" s="331"/>
      <c r="D22" s="332"/>
      <c r="E22" s="269"/>
      <c r="F22" s="5">
        <v>26.704692261584</v>
      </c>
      <c r="G22" s="6"/>
      <c r="H22" s="5">
        <v>24.668340420420499</v>
      </c>
      <c r="I22" s="10"/>
      <c r="J22" s="350"/>
      <c r="K22" s="350"/>
    </row>
    <row r="23" spans="2:11" ht="15.75" customHeight="1">
      <c r="B23" s="330" t="s">
        <v>37</v>
      </c>
      <c r="C23" s="331"/>
      <c r="D23" s="332"/>
      <c r="E23" s="270"/>
      <c r="F23" s="5">
        <v>9.0233593066829201</v>
      </c>
      <c r="G23" s="6"/>
      <c r="H23" s="5">
        <v>7.44667961215087</v>
      </c>
      <c r="I23" s="10"/>
      <c r="J23" s="351"/>
      <c r="K23" s="351"/>
    </row>
    <row r="24" spans="2:11" ht="26.65" customHeight="1">
      <c r="B24" s="330" t="s">
        <v>38</v>
      </c>
      <c r="C24" s="331"/>
      <c r="D24" s="332"/>
      <c r="E24" s="13" t="s">
        <v>39</v>
      </c>
      <c r="F24" s="5">
        <v>6.0546128245873998</v>
      </c>
      <c r="G24" s="6" t="s">
        <v>10</v>
      </c>
      <c r="H24" s="5">
        <v>9.0708297750102904</v>
      </c>
      <c r="I24" s="10" t="s">
        <v>21</v>
      </c>
      <c r="J24" s="11">
        <v>11</v>
      </c>
      <c r="K24" s="12">
        <v>-0.44958065231023597</v>
      </c>
    </row>
    <row r="25" spans="2:11" ht="15.75" customHeight="1">
      <c r="B25" s="330" t="s">
        <v>40</v>
      </c>
      <c r="C25" s="331"/>
      <c r="D25" s="332"/>
      <c r="E25" s="13"/>
      <c r="F25" s="5">
        <v>44.2212755069067</v>
      </c>
      <c r="G25" s="6"/>
      <c r="H25" s="5">
        <v>42.991987219856199</v>
      </c>
      <c r="I25" s="10"/>
      <c r="J25" s="305"/>
      <c r="K25" s="305"/>
    </row>
    <row r="26" spans="2:11" ht="15.75" customHeight="1">
      <c r="B26" s="327" t="s">
        <v>41</v>
      </c>
      <c r="C26" s="328"/>
      <c r="D26" s="329"/>
      <c r="E26" s="8" t="s">
        <v>42</v>
      </c>
      <c r="F26" s="9">
        <v>37014.631554785497</v>
      </c>
      <c r="G26" s="6" t="s">
        <v>10</v>
      </c>
      <c r="H26" s="9">
        <v>35856.912377046603</v>
      </c>
      <c r="I26" s="10" t="s">
        <v>43</v>
      </c>
      <c r="J26" s="307"/>
      <c r="K26" s="307"/>
    </row>
    <row r="27" spans="2:11" ht="15.75" customHeight="1">
      <c r="B27" s="325" t="s">
        <v>44</v>
      </c>
      <c r="C27" s="326"/>
      <c r="D27" s="326"/>
      <c r="E27" s="326"/>
      <c r="F27" s="14"/>
      <c r="G27" s="14"/>
      <c r="H27" s="14"/>
      <c r="I27" s="15"/>
      <c r="J27" s="14"/>
      <c r="K27" s="16"/>
    </row>
    <row r="28" spans="2:11" ht="26.65" customHeight="1">
      <c r="B28" s="287" t="s">
        <v>45</v>
      </c>
      <c r="C28" s="288"/>
      <c r="D28" s="289"/>
      <c r="E28" s="13" t="s">
        <v>46</v>
      </c>
      <c r="F28" s="5">
        <v>3582.0401033308599</v>
      </c>
      <c r="G28" s="6" t="s">
        <v>10</v>
      </c>
      <c r="H28" s="17">
        <v>4126.7194622134402</v>
      </c>
      <c r="I28" s="10" t="s">
        <v>21</v>
      </c>
      <c r="J28" s="11">
        <v>4839</v>
      </c>
      <c r="K28" s="12">
        <v>-0.25975612661069197</v>
      </c>
    </row>
    <row r="29" spans="2:11" ht="37.5" customHeight="1">
      <c r="B29" s="287" t="s">
        <v>47</v>
      </c>
      <c r="C29" s="288"/>
      <c r="D29" s="289"/>
      <c r="E29" s="13" t="s">
        <v>48</v>
      </c>
      <c r="F29" s="18">
        <v>0.58447579210359302</v>
      </c>
      <c r="G29" s="6" t="s">
        <v>10</v>
      </c>
      <c r="H29" s="19">
        <v>0.36084085247592401</v>
      </c>
      <c r="I29" s="10" t="s">
        <v>21</v>
      </c>
      <c r="J29" s="20">
        <v>0.56999999999999995</v>
      </c>
      <c r="K29" s="12">
        <v>2.5396126497531799E-2</v>
      </c>
    </row>
    <row r="30" spans="2:11" ht="37.5" customHeight="1">
      <c r="B30" s="287" t="s">
        <v>49</v>
      </c>
      <c r="C30" s="288"/>
      <c r="D30" s="289"/>
      <c r="E30" s="13" t="s">
        <v>50</v>
      </c>
      <c r="F30" s="18">
        <v>0.24695255294037499</v>
      </c>
      <c r="G30" s="6" t="s">
        <v>10</v>
      </c>
      <c r="H30" s="19">
        <v>0.204311429182847</v>
      </c>
      <c r="I30" s="10" t="s">
        <v>21</v>
      </c>
      <c r="J30" s="20">
        <v>0.25</v>
      </c>
      <c r="K30" s="12">
        <v>-1.2189788238499999E-2</v>
      </c>
    </row>
    <row r="31" spans="2:11" ht="26.65" customHeight="1">
      <c r="B31" s="287" t="s">
        <v>51</v>
      </c>
      <c r="C31" s="288"/>
      <c r="D31" s="289"/>
      <c r="E31" s="13" t="s">
        <v>52</v>
      </c>
      <c r="F31" s="5">
        <v>26833.4962398936</v>
      </c>
      <c r="G31" s="6" t="s">
        <v>10</v>
      </c>
      <c r="H31" s="17">
        <v>25565.971697981699</v>
      </c>
      <c r="I31" s="10" t="s">
        <v>21</v>
      </c>
      <c r="J31" s="11">
        <v>24159</v>
      </c>
      <c r="K31" s="12">
        <v>0.110703929794015</v>
      </c>
    </row>
    <row r="32" spans="2:11" ht="26.65" customHeight="1">
      <c r="B32" s="287" t="s">
        <v>53</v>
      </c>
      <c r="C32" s="288"/>
      <c r="D32" s="289"/>
      <c r="E32" s="13" t="s">
        <v>54</v>
      </c>
      <c r="F32" s="5">
        <v>18998.457008540801</v>
      </c>
      <c r="G32" s="6" t="s">
        <v>10</v>
      </c>
      <c r="H32" s="17">
        <v>18805.172615372201</v>
      </c>
      <c r="I32" s="10"/>
      <c r="J32" s="11">
        <v>21016</v>
      </c>
      <c r="K32" s="12">
        <v>-9.60003326731632E-2</v>
      </c>
    </row>
    <row r="33" spans="2:11" ht="15.75" customHeight="1">
      <c r="B33" s="325" t="s">
        <v>55</v>
      </c>
      <c r="C33" s="326"/>
      <c r="D33" s="326"/>
      <c r="E33" s="21"/>
      <c r="F33" s="22"/>
      <c r="G33" s="22"/>
      <c r="H33" s="22"/>
      <c r="I33" s="23"/>
      <c r="J33" s="251"/>
      <c r="K33" s="252"/>
    </row>
    <row r="34" spans="2:11" ht="39.200000000000003" customHeight="1">
      <c r="B34" s="254" t="s">
        <v>56</v>
      </c>
      <c r="C34" s="255"/>
      <c r="D34" s="256"/>
      <c r="E34" s="13" t="s">
        <v>57</v>
      </c>
      <c r="F34" s="27">
        <v>0.32200000000000001</v>
      </c>
      <c r="G34" s="28"/>
      <c r="H34" s="27">
        <v>0.30599999999999999</v>
      </c>
      <c r="I34" s="29"/>
      <c r="J34" s="317"/>
      <c r="K34" s="318"/>
    </row>
    <row r="35" spans="2:11" ht="39.200000000000003" customHeight="1">
      <c r="B35" s="254" t="s">
        <v>58</v>
      </c>
      <c r="C35" s="255"/>
      <c r="D35" s="256"/>
      <c r="E35" s="13" t="s">
        <v>59</v>
      </c>
      <c r="F35" s="27">
        <v>0.61799999999999999</v>
      </c>
      <c r="G35" s="28"/>
      <c r="H35" s="27">
        <v>0.496</v>
      </c>
      <c r="I35" s="29"/>
      <c r="J35" s="319"/>
      <c r="K35" s="320"/>
    </row>
    <row r="36" spans="2:11" ht="15.75" customHeight="1">
      <c r="B36" s="325" t="s">
        <v>60</v>
      </c>
      <c r="C36" s="326"/>
      <c r="D36" s="326"/>
      <c r="E36" s="21"/>
      <c r="F36" s="22"/>
      <c r="G36" s="22"/>
      <c r="H36" s="22"/>
      <c r="I36" s="23"/>
      <c r="J36" s="251"/>
      <c r="K36" s="252"/>
    </row>
    <row r="37" spans="2:11" ht="15.75" customHeight="1">
      <c r="B37" s="287" t="s">
        <v>61</v>
      </c>
      <c r="C37" s="288"/>
      <c r="D37" s="289"/>
      <c r="E37" s="268"/>
      <c r="F37" s="5">
        <v>2376.14554889278</v>
      </c>
      <c r="G37" s="6" t="s">
        <v>10</v>
      </c>
      <c r="H37" s="5">
        <v>1934.7844381521199</v>
      </c>
      <c r="I37" s="10" t="s">
        <v>21</v>
      </c>
      <c r="J37" s="308"/>
      <c r="K37" s="310"/>
    </row>
    <row r="38" spans="2:11" ht="15.75" customHeight="1">
      <c r="B38" s="287" t="s">
        <v>62</v>
      </c>
      <c r="C38" s="288"/>
      <c r="D38" s="289"/>
      <c r="E38" s="269"/>
      <c r="F38" s="5">
        <v>1585.75173952881</v>
      </c>
      <c r="G38" s="6" t="s">
        <v>10</v>
      </c>
      <c r="H38" s="5">
        <v>625.3231849</v>
      </c>
      <c r="I38" s="10" t="s">
        <v>21</v>
      </c>
      <c r="J38" s="311"/>
      <c r="K38" s="313"/>
    </row>
    <row r="39" spans="2:11" ht="15.75" customHeight="1">
      <c r="B39" s="287" t="s">
        <v>63</v>
      </c>
      <c r="C39" s="288"/>
      <c r="D39" s="289"/>
      <c r="E39" s="270"/>
      <c r="F39" s="5">
        <v>373.10258730586997</v>
      </c>
      <c r="G39" s="6" t="s">
        <v>10</v>
      </c>
      <c r="H39" s="5">
        <v>241.31142781976001</v>
      </c>
      <c r="I39" s="10" t="s">
        <v>21</v>
      </c>
      <c r="J39" s="314"/>
      <c r="K39" s="316"/>
    </row>
    <row r="40" spans="2:11" ht="15.75" customHeight="1">
      <c r="B40" s="325" t="s">
        <v>64</v>
      </c>
      <c r="C40" s="326"/>
      <c r="D40" s="326"/>
      <c r="E40" s="21"/>
      <c r="F40" s="30"/>
      <c r="G40" s="30"/>
      <c r="H40" s="31"/>
      <c r="I40" s="32"/>
      <c r="J40" s="321"/>
      <c r="K40" s="322"/>
    </row>
    <row r="41" spans="2:11" ht="15.75" customHeight="1">
      <c r="B41" s="287" t="s">
        <v>65</v>
      </c>
      <c r="C41" s="288"/>
      <c r="D41" s="289"/>
      <c r="E41" s="13" t="s">
        <v>66</v>
      </c>
      <c r="F41" s="27">
        <v>0.20097640358014601</v>
      </c>
      <c r="G41" s="6" t="s">
        <v>10</v>
      </c>
      <c r="H41" s="27">
        <v>0.16300000000000001</v>
      </c>
      <c r="I41" s="10"/>
      <c r="J41" s="323"/>
      <c r="K41" s="324"/>
    </row>
    <row r="42" spans="2:11" ht="15.75" customHeight="1">
      <c r="B42" s="257" t="s">
        <v>67</v>
      </c>
      <c r="C42" s="251"/>
      <c r="D42" s="251"/>
      <c r="E42" s="22"/>
      <c r="F42" s="22"/>
      <c r="G42" s="22"/>
      <c r="H42" s="22"/>
      <c r="I42" s="23"/>
      <c r="J42" s="251"/>
      <c r="K42" s="252"/>
    </row>
    <row r="43" spans="2:11" ht="15.75" customHeight="1">
      <c r="B43" s="271" t="s">
        <v>68</v>
      </c>
      <c r="C43" s="271"/>
      <c r="D43" s="271"/>
      <c r="E43" s="305"/>
      <c r="F43" s="33">
        <v>1386.45415118963</v>
      </c>
      <c r="G43" s="6" t="s">
        <v>10</v>
      </c>
      <c r="H43" s="33">
        <v>1915.6163746334501</v>
      </c>
      <c r="I43" s="10" t="s">
        <v>21</v>
      </c>
      <c r="J43" s="260"/>
      <c r="K43" s="261"/>
    </row>
    <row r="44" spans="2:11" ht="15.75" customHeight="1">
      <c r="B44" s="271" t="s">
        <v>69</v>
      </c>
      <c r="C44" s="271"/>
      <c r="D44" s="271"/>
      <c r="E44" s="306"/>
      <c r="F44" s="5">
        <v>666.67692194213498</v>
      </c>
      <c r="G44" s="6" t="s">
        <v>10</v>
      </c>
      <c r="H44" s="33">
        <v>809.25719118805705</v>
      </c>
      <c r="I44" s="10" t="s">
        <v>21</v>
      </c>
      <c r="J44" s="262"/>
      <c r="K44" s="263"/>
    </row>
    <row r="45" spans="2:11" ht="15.75" customHeight="1">
      <c r="B45" s="271" t="s">
        <v>70</v>
      </c>
      <c r="C45" s="271"/>
      <c r="D45" s="271"/>
      <c r="E45" s="306"/>
      <c r="F45" s="5">
        <v>205.96484522666901</v>
      </c>
      <c r="G45" s="6" t="s">
        <v>10</v>
      </c>
      <c r="H45" s="33">
        <v>561.45930545793101</v>
      </c>
      <c r="I45" s="10" t="s">
        <v>21</v>
      </c>
      <c r="J45" s="262"/>
      <c r="K45" s="263"/>
    </row>
    <row r="46" spans="2:11" ht="15.75" customHeight="1">
      <c r="B46" s="271" t="s">
        <v>71</v>
      </c>
      <c r="C46" s="271"/>
      <c r="D46" s="271"/>
      <c r="E46" s="306"/>
      <c r="F46" s="5">
        <v>124.38280170479899</v>
      </c>
      <c r="G46" s="6" t="s">
        <v>10</v>
      </c>
      <c r="H46" s="33">
        <v>136.703587006525</v>
      </c>
      <c r="I46" s="10" t="s">
        <v>21</v>
      </c>
      <c r="J46" s="262"/>
      <c r="K46" s="263"/>
    </row>
    <row r="47" spans="2:11" ht="15.75" customHeight="1">
      <c r="B47" s="271" t="s">
        <v>72</v>
      </c>
      <c r="C47" s="271"/>
      <c r="D47" s="271"/>
      <c r="E47" s="306"/>
      <c r="F47" s="5">
        <v>389.42958231602898</v>
      </c>
      <c r="G47" s="6" t="s">
        <v>10</v>
      </c>
      <c r="H47" s="33">
        <v>408.196290419023</v>
      </c>
      <c r="I47" s="10" t="s">
        <v>21</v>
      </c>
      <c r="J47" s="262"/>
      <c r="K47" s="263"/>
    </row>
    <row r="48" spans="2:11" ht="15.75" customHeight="1">
      <c r="B48" s="254" t="s">
        <v>73</v>
      </c>
      <c r="C48" s="255"/>
      <c r="D48" s="256"/>
      <c r="E48" s="306"/>
      <c r="F48" s="5">
        <v>1224.5836371753401</v>
      </c>
      <c r="G48" s="6"/>
      <c r="H48" s="33">
        <v>1753.44731286405</v>
      </c>
      <c r="I48" s="10" t="s">
        <v>21</v>
      </c>
      <c r="J48" s="262"/>
      <c r="K48" s="263"/>
    </row>
    <row r="49" spans="2:11" ht="15.75" customHeight="1">
      <c r="B49" s="254" t="s">
        <v>74</v>
      </c>
      <c r="C49" s="255"/>
      <c r="D49" s="256"/>
      <c r="E49" s="306"/>
      <c r="F49" s="5">
        <v>161.870514014289</v>
      </c>
      <c r="G49" s="6"/>
      <c r="H49" s="33">
        <v>162.1690617694</v>
      </c>
      <c r="I49" s="10" t="s">
        <v>21</v>
      </c>
      <c r="J49" s="262"/>
      <c r="K49" s="263"/>
    </row>
    <row r="50" spans="2:11" ht="15.75" customHeight="1">
      <c r="B50" s="271" t="s">
        <v>75</v>
      </c>
      <c r="C50" s="271"/>
      <c r="D50" s="271"/>
      <c r="E50" s="307"/>
      <c r="F50" s="5">
        <v>19316.1790983758</v>
      </c>
      <c r="G50" s="6" t="s">
        <v>10</v>
      </c>
      <c r="H50" s="33">
        <v>17390.4849496979</v>
      </c>
      <c r="I50" s="10" t="s">
        <v>21</v>
      </c>
      <c r="J50" s="264"/>
      <c r="K50" s="265"/>
    </row>
    <row r="51" spans="2:11" ht="27.6" customHeight="1">
      <c r="B51" s="271" t="s">
        <v>76</v>
      </c>
      <c r="C51" s="271"/>
      <c r="D51" s="271"/>
      <c r="E51" s="13" t="s">
        <v>77</v>
      </c>
      <c r="F51" s="5">
        <v>42.905663651771299</v>
      </c>
      <c r="G51" s="6" t="s">
        <v>10</v>
      </c>
      <c r="H51" s="33">
        <v>51.153077625856298</v>
      </c>
      <c r="I51" s="10" t="s">
        <v>21</v>
      </c>
      <c r="J51" s="11">
        <v>82</v>
      </c>
      <c r="K51" s="12">
        <v>-0.476760199368643</v>
      </c>
    </row>
    <row r="52" spans="2:11" ht="15.75" customHeight="1">
      <c r="B52" s="68"/>
      <c r="C52" s="271" t="s">
        <v>78</v>
      </c>
      <c r="D52" s="271"/>
      <c r="E52" s="305"/>
      <c r="F52" s="5">
        <v>18.377936999999999</v>
      </c>
      <c r="G52" s="6" t="s">
        <v>10</v>
      </c>
      <c r="H52" s="33">
        <v>22.72454669</v>
      </c>
      <c r="I52" s="10" t="s">
        <v>21</v>
      </c>
      <c r="J52" s="260"/>
      <c r="K52" s="261"/>
    </row>
    <row r="53" spans="2:11" ht="15.75" customHeight="1">
      <c r="B53" s="68"/>
      <c r="C53" s="271" t="s">
        <v>79</v>
      </c>
      <c r="D53" s="271"/>
      <c r="E53" s="306"/>
      <c r="F53" s="5">
        <v>24.5277266517713</v>
      </c>
      <c r="G53" s="6" t="s">
        <v>10</v>
      </c>
      <c r="H53" s="33">
        <v>28.428530935856301</v>
      </c>
      <c r="I53" s="10" t="s">
        <v>21</v>
      </c>
      <c r="J53" s="262"/>
      <c r="K53" s="263"/>
    </row>
    <row r="54" spans="2:11" ht="15.75" customHeight="1">
      <c r="B54" s="271" t="s">
        <v>80</v>
      </c>
      <c r="C54" s="271"/>
      <c r="D54" s="271"/>
      <c r="E54" s="306"/>
      <c r="F54" s="232">
        <v>0.62108984288101998</v>
      </c>
      <c r="G54" s="233"/>
      <c r="H54" s="232">
        <v>0.359462286388463</v>
      </c>
      <c r="I54" s="10" t="s">
        <v>21</v>
      </c>
      <c r="J54" s="262"/>
      <c r="K54" s="263"/>
    </row>
    <row r="55" spans="2:11" ht="15.75" customHeight="1">
      <c r="B55" s="68"/>
      <c r="C55" s="271" t="s">
        <v>78</v>
      </c>
      <c r="D55" s="271"/>
      <c r="E55" s="306"/>
      <c r="F55" s="232">
        <v>0.997129757427066</v>
      </c>
      <c r="G55" s="233"/>
      <c r="H55" s="232">
        <v>0.49016323517593902</v>
      </c>
      <c r="I55" s="10" t="s">
        <v>21</v>
      </c>
      <c r="J55" s="262"/>
      <c r="K55" s="263"/>
    </row>
    <row r="56" spans="2:11" ht="15.75" customHeight="1">
      <c r="B56" s="68"/>
      <c r="C56" s="271" t="s">
        <v>79</v>
      </c>
      <c r="D56" s="271"/>
      <c r="E56" s="307"/>
      <c r="F56" s="234">
        <v>0</v>
      </c>
      <c r="G56" s="233"/>
      <c r="H56" s="234">
        <v>0</v>
      </c>
      <c r="I56" s="10"/>
      <c r="J56" s="264"/>
      <c r="K56" s="265"/>
    </row>
    <row r="57" spans="2:11" ht="15.75" customHeight="1">
      <c r="B57" s="257" t="s">
        <v>81</v>
      </c>
      <c r="C57" s="251"/>
      <c r="D57" s="251"/>
      <c r="E57" s="22"/>
      <c r="F57" s="22"/>
      <c r="G57" s="22"/>
      <c r="H57" s="22"/>
      <c r="I57" s="23"/>
      <c r="J57" s="251"/>
      <c r="K57" s="252"/>
    </row>
    <row r="58" spans="2:11" ht="15.75" customHeight="1">
      <c r="B58" s="254" t="s">
        <v>82</v>
      </c>
      <c r="C58" s="255"/>
      <c r="D58" s="256"/>
      <c r="E58" s="271" t="s">
        <v>83</v>
      </c>
      <c r="F58" s="17">
        <v>551.51</v>
      </c>
      <c r="G58" s="6" t="s">
        <v>10</v>
      </c>
      <c r="H58" s="308"/>
      <c r="I58" s="309"/>
      <c r="J58" s="309"/>
      <c r="K58" s="310"/>
    </row>
    <row r="59" spans="2:11" ht="15.75" customHeight="1">
      <c r="B59" s="254" t="s">
        <v>84</v>
      </c>
      <c r="C59" s="255"/>
      <c r="D59" s="256"/>
      <c r="E59" s="271"/>
      <c r="F59" s="17">
        <v>0</v>
      </c>
      <c r="G59" s="6" t="s">
        <v>10</v>
      </c>
      <c r="H59" s="311"/>
      <c r="I59" s="312"/>
      <c r="J59" s="312"/>
      <c r="K59" s="313"/>
    </row>
    <row r="60" spans="2:11" ht="15.75" customHeight="1">
      <c r="B60" s="254" t="s">
        <v>85</v>
      </c>
      <c r="C60" s="255"/>
      <c r="D60" s="256"/>
      <c r="E60" s="271"/>
      <c r="F60" s="17">
        <v>361.8</v>
      </c>
      <c r="G60" s="6" t="s">
        <v>10</v>
      </c>
      <c r="H60" s="311"/>
      <c r="I60" s="312"/>
      <c r="J60" s="312"/>
      <c r="K60" s="313"/>
    </row>
    <row r="61" spans="2:11" ht="15.75" customHeight="1">
      <c r="B61" s="254" t="s">
        <v>86</v>
      </c>
      <c r="C61" s="255"/>
      <c r="D61" s="256"/>
      <c r="E61" s="271"/>
      <c r="F61" s="17">
        <v>866.78</v>
      </c>
      <c r="G61" s="6" t="s">
        <v>10</v>
      </c>
      <c r="H61" s="314"/>
      <c r="I61" s="315"/>
      <c r="J61" s="315"/>
      <c r="K61" s="316"/>
    </row>
    <row r="62" spans="2:11" ht="15.75" customHeight="1">
      <c r="B62" s="254" t="s">
        <v>87</v>
      </c>
      <c r="C62" s="255"/>
      <c r="D62" s="256"/>
      <c r="E62" s="271" t="s">
        <v>88</v>
      </c>
      <c r="F62" s="17">
        <v>548.36</v>
      </c>
      <c r="G62" s="6" t="s">
        <v>10</v>
      </c>
      <c r="H62" s="17">
        <v>631.66</v>
      </c>
      <c r="I62" s="10" t="s">
        <v>21</v>
      </c>
      <c r="J62" s="260"/>
      <c r="K62" s="261"/>
    </row>
    <row r="63" spans="2:11" ht="15.75" customHeight="1">
      <c r="B63" s="254" t="s">
        <v>89</v>
      </c>
      <c r="C63" s="255"/>
      <c r="D63" s="256"/>
      <c r="E63" s="271"/>
      <c r="F63" s="17">
        <v>0</v>
      </c>
      <c r="G63" s="6" t="s">
        <v>10</v>
      </c>
      <c r="H63" s="17">
        <v>140</v>
      </c>
      <c r="I63" s="10" t="s">
        <v>21</v>
      </c>
      <c r="J63" s="262"/>
      <c r="K63" s="263"/>
    </row>
    <row r="64" spans="2:11" ht="15.75" customHeight="1">
      <c r="B64" s="254" t="s">
        <v>90</v>
      </c>
      <c r="C64" s="255"/>
      <c r="D64" s="256"/>
      <c r="E64" s="271"/>
      <c r="F64" s="17">
        <v>322.60000000000002</v>
      </c>
      <c r="G64" s="6" t="s">
        <v>10</v>
      </c>
      <c r="H64" s="17">
        <v>594.79999999999995</v>
      </c>
      <c r="I64" s="10" t="s">
        <v>21</v>
      </c>
      <c r="J64" s="262"/>
      <c r="K64" s="263"/>
    </row>
    <row r="65" spans="2:11" ht="15.75" customHeight="1">
      <c r="B65" s="254" t="s">
        <v>91</v>
      </c>
      <c r="C65" s="255"/>
      <c r="D65" s="256"/>
      <c r="E65" s="271"/>
      <c r="F65" s="17">
        <v>253.88</v>
      </c>
      <c r="G65" s="6" t="s">
        <v>10</v>
      </c>
      <c r="H65" s="17">
        <v>1649.4</v>
      </c>
      <c r="I65" s="10" t="s">
        <v>21</v>
      </c>
      <c r="J65" s="264"/>
      <c r="K65" s="265"/>
    </row>
    <row r="66" spans="2:11" ht="15.75" customHeight="1">
      <c r="B66" s="257" t="s">
        <v>92</v>
      </c>
      <c r="C66" s="251"/>
      <c r="D66" s="251"/>
      <c r="E66" s="22"/>
      <c r="F66" s="22"/>
      <c r="G66" s="22"/>
      <c r="H66" s="22"/>
      <c r="I66" s="23"/>
      <c r="J66" s="251"/>
      <c r="K66" s="252"/>
    </row>
    <row r="67" spans="2:11" ht="15.75" customHeight="1">
      <c r="B67" s="254" t="s">
        <v>93</v>
      </c>
      <c r="C67" s="255"/>
      <c r="D67" s="256"/>
      <c r="E67" s="38"/>
      <c r="F67" s="5">
        <v>424.67382893234299</v>
      </c>
      <c r="G67" s="6" t="s">
        <v>10</v>
      </c>
      <c r="H67" s="33">
        <v>427.37150026757303</v>
      </c>
      <c r="I67" s="10" t="s">
        <v>21</v>
      </c>
      <c r="J67" s="258"/>
      <c r="K67" s="259"/>
    </row>
    <row r="68" spans="2:11" ht="15.75" customHeight="1">
      <c r="B68" s="257" t="s">
        <v>94</v>
      </c>
      <c r="C68" s="251"/>
      <c r="D68" s="251"/>
      <c r="E68" s="22"/>
      <c r="F68" s="22"/>
      <c r="G68" s="22"/>
      <c r="H68" s="22"/>
      <c r="I68" s="23"/>
      <c r="J68" s="251"/>
      <c r="K68" s="252"/>
    </row>
    <row r="69" spans="2:11" ht="15.75" customHeight="1">
      <c r="B69" s="254" t="s">
        <v>95</v>
      </c>
      <c r="C69" s="255"/>
      <c r="D69" s="256"/>
      <c r="E69" s="268" t="s">
        <v>96</v>
      </c>
      <c r="F69" s="5">
        <v>220.1</v>
      </c>
      <c r="G69" s="6" t="s">
        <v>10</v>
      </c>
      <c r="H69" s="5">
        <v>219.2</v>
      </c>
      <c r="I69" s="10"/>
      <c r="J69" s="260"/>
      <c r="K69" s="261"/>
    </row>
    <row r="70" spans="2:11" ht="15.75" customHeight="1">
      <c r="B70" s="254" t="s">
        <v>97</v>
      </c>
      <c r="C70" s="255"/>
      <c r="D70" s="256"/>
      <c r="E70" s="270"/>
      <c r="F70" s="5">
        <v>95</v>
      </c>
      <c r="G70" s="6" t="s">
        <v>10</v>
      </c>
      <c r="H70" s="5">
        <v>134</v>
      </c>
      <c r="I70" s="10"/>
      <c r="J70" s="264"/>
      <c r="K70" s="265"/>
    </row>
    <row r="71" spans="2:11" ht="15.75" customHeight="1">
      <c r="B71" s="257" t="s">
        <v>98</v>
      </c>
      <c r="C71" s="251"/>
      <c r="D71" s="251"/>
      <c r="E71" s="22"/>
      <c r="F71" s="22"/>
      <c r="G71" s="22"/>
      <c r="H71" s="22"/>
      <c r="I71" s="23"/>
      <c r="J71" s="251"/>
      <c r="K71" s="252"/>
    </row>
    <row r="72" spans="2:11" ht="15.75" customHeight="1">
      <c r="B72" s="254" t="s">
        <v>99</v>
      </c>
      <c r="C72" s="255"/>
      <c r="D72" s="256"/>
      <c r="E72" s="271" t="s">
        <v>100</v>
      </c>
      <c r="F72" s="34">
        <v>0.55066805207911296</v>
      </c>
      <c r="G72" s="6"/>
      <c r="H72" s="34">
        <v>0.67368950530503002</v>
      </c>
      <c r="I72" s="10"/>
      <c r="J72" s="304"/>
      <c r="K72" s="304"/>
    </row>
    <row r="73" spans="2:11" ht="15.75" customHeight="1">
      <c r="B73" s="254" t="s">
        <v>101</v>
      </c>
      <c r="C73" s="255"/>
      <c r="D73" s="256"/>
      <c r="E73" s="271"/>
      <c r="F73" s="5">
        <v>1233.7859224092999</v>
      </c>
      <c r="G73" s="6"/>
      <c r="H73" s="33">
        <v>1134.49076961216</v>
      </c>
      <c r="I73" s="10"/>
      <c r="J73" s="304"/>
      <c r="K73" s="304"/>
    </row>
    <row r="74" spans="2:11" ht="15.75" customHeight="1">
      <c r="B74" s="254" t="s">
        <v>102</v>
      </c>
      <c r="C74" s="255"/>
      <c r="D74" s="256"/>
      <c r="E74" s="271"/>
      <c r="F74" s="5">
        <v>1233.23525387973</v>
      </c>
      <c r="G74" s="6"/>
      <c r="H74" s="33">
        <v>1133.81708010687</v>
      </c>
      <c r="I74" s="10"/>
      <c r="J74" s="304"/>
      <c r="K74" s="304"/>
    </row>
    <row r="75" spans="2:11" ht="15.75" customHeight="1">
      <c r="B75" s="257" t="s">
        <v>103</v>
      </c>
      <c r="C75" s="251"/>
      <c r="D75" s="251"/>
      <c r="E75" s="22"/>
      <c r="F75" s="22"/>
      <c r="G75" s="22"/>
      <c r="H75" s="22"/>
      <c r="I75" s="23"/>
      <c r="J75" s="251"/>
      <c r="K75" s="252"/>
    </row>
    <row r="76" spans="2:11" ht="15.75" customHeight="1">
      <c r="B76" s="254" t="s">
        <v>104</v>
      </c>
      <c r="C76" s="255"/>
      <c r="D76" s="256"/>
      <c r="E76" s="268" t="s">
        <v>100</v>
      </c>
      <c r="F76" s="33">
        <v>478685.91838715301</v>
      </c>
      <c r="G76" s="6"/>
      <c r="H76" s="33">
        <v>439340.305416852</v>
      </c>
      <c r="I76" s="10"/>
      <c r="J76" s="260"/>
      <c r="K76" s="261"/>
    </row>
    <row r="77" spans="2:11" ht="15.75" customHeight="1">
      <c r="B77" s="254" t="s">
        <v>105</v>
      </c>
      <c r="C77" s="255"/>
      <c r="D77" s="256"/>
      <c r="E77" s="269"/>
      <c r="F77" s="33">
        <v>71250.209459999998</v>
      </c>
      <c r="G77" s="6"/>
      <c r="H77" s="33">
        <v>15979.2148551274</v>
      </c>
      <c r="I77" s="10"/>
      <c r="J77" s="262"/>
      <c r="K77" s="263"/>
    </row>
    <row r="78" spans="2:11" ht="15.75" customHeight="1">
      <c r="B78" s="254" t="s">
        <v>106</v>
      </c>
      <c r="C78" s="255"/>
      <c r="D78" s="256"/>
      <c r="E78" s="270"/>
      <c r="F78" s="33">
        <v>490199.06098430301</v>
      </c>
      <c r="G78" s="6"/>
      <c r="H78" s="33">
        <v>384017.97793461202</v>
      </c>
      <c r="I78" s="10"/>
      <c r="J78" s="264"/>
      <c r="K78" s="265"/>
    </row>
    <row r="79" spans="2:11" ht="15.75" customHeight="1">
      <c r="B79" s="257" t="s">
        <v>107</v>
      </c>
      <c r="C79" s="251"/>
      <c r="D79" s="251"/>
      <c r="E79" s="22"/>
      <c r="F79" s="22"/>
      <c r="G79" s="22"/>
      <c r="H79" s="22"/>
      <c r="I79" s="23"/>
      <c r="J79" s="251"/>
      <c r="K79" s="252"/>
    </row>
    <row r="80" spans="2:11" ht="26.65" customHeight="1">
      <c r="B80" s="254" t="s">
        <v>108</v>
      </c>
      <c r="C80" s="255"/>
      <c r="D80" s="256"/>
      <c r="E80" s="13" t="s">
        <v>109</v>
      </c>
      <c r="F80" s="27">
        <v>0.14710000000000001</v>
      </c>
      <c r="G80" s="28"/>
      <c r="H80" s="27">
        <v>0.111</v>
      </c>
      <c r="I80" s="45"/>
      <c r="J80" s="295"/>
      <c r="K80" s="296"/>
    </row>
    <row r="81" spans="1:11" ht="15.75" customHeight="1">
      <c r="B81" s="254" t="s">
        <v>110</v>
      </c>
      <c r="C81" s="255"/>
      <c r="D81" s="256"/>
      <c r="E81" s="268" t="s">
        <v>111</v>
      </c>
      <c r="F81" s="5">
        <v>19569</v>
      </c>
      <c r="G81" s="28"/>
      <c r="H81" s="35">
        <v>20358.12</v>
      </c>
      <c r="I81" s="45"/>
      <c r="J81" s="297"/>
      <c r="K81" s="298"/>
    </row>
    <row r="82" spans="1:11" ht="15.75" customHeight="1">
      <c r="B82" s="254" t="s">
        <v>112</v>
      </c>
      <c r="C82" s="255"/>
      <c r="D82" s="256"/>
      <c r="E82" s="269"/>
      <c r="F82" s="5">
        <v>18407</v>
      </c>
      <c r="G82" s="28"/>
      <c r="H82" s="35">
        <v>19216.12</v>
      </c>
      <c r="I82" s="45"/>
      <c r="J82" s="297"/>
      <c r="K82" s="298"/>
    </row>
    <row r="83" spans="1:11" ht="15.75" customHeight="1">
      <c r="B83" s="254" t="s">
        <v>113</v>
      </c>
      <c r="C83" s="255"/>
      <c r="D83" s="256"/>
      <c r="E83" s="270"/>
      <c r="F83" s="5">
        <v>1162</v>
      </c>
      <c r="G83" s="28"/>
      <c r="H83" s="35">
        <v>1142</v>
      </c>
      <c r="I83" s="45"/>
      <c r="J83" s="299"/>
      <c r="K83" s="300"/>
    </row>
    <row r="84" spans="1:11" ht="15.75" customHeight="1">
      <c r="B84" s="257" t="s">
        <v>114</v>
      </c>
      <c r="C84" s="251"/>
      <c r="D84" s="251"/>
      <c r="E84" s="22"/>
      <c r="F84" s="22"/>
      <c r="G84" s="22"/>
      <c r="H84" s="22"/>
      <c r="I84" s="23"/>
      <c r="J84" s="251"/>
      <c r="K84" s="252"/>
    </row>
    <row r="85" spans="1:11" ht="15.75" customHeight="1">
      <c r="B85" s="287" t="s">
        <v>115</v>
      </c>
      <c r="C85" s="288"/>
      <c r="D85" s="289"/>
      <c r="E85" s="301" t="s">
        <v>116</v>
      </c>
      <c r="F85" s="36">
        <v>0.88500000000000001</v>
      </c>
      <c r="G85" s="6"/>
      <c r="H85" s="37">
        <v>0.81130553383194703</v>
      </c>
      <c r="I85" s="10"/>
      <c r="J85" s="293"/>
      <c r="K85" s="294"/>
    </row>
    <row r="86" spans="1:11" ht="15.75" customHeight="1">
      <c r="B86" s="287" t="s">
        <v>117</v>
      </c>
      <c r="C86" s="288"/>
      <c r="D86" s="289"/>
      <c r="E86" s="302"/>
      <c r="F86" s="5">
        <v>78.590238575231496</v>
      </c>
      <c r="G86" s="38"/>
      <c r="H86" s="5">
        <v>56.8884686150177</v>
      </c>
      <c r="I86" s="6"/>
      <c r="J86" s="293"/>
      <c r="K86" s="294"/>
    </row>
    <row r="87" spans="1:11" ht="15.75" customHeight="1">
      <c r="B87" s="287" t="s">
        <v>118</v>
      </c>
      <c r="C87" s="288"/>
      <c r="D87" s="289"/>
      <c r="E87" s="303"/>
      <c r="F87" s="5">
        <v>9755.6023693858206</v>
      </c>
      <c r="G87" s="39"/>
      <c r="H87" s="5">
        <v>7610.3517260358403</v>
      </c>
      <c r="I87" s="39"/>
      <c r="J87" s="293"/>
      <c r="K87" s="294"/>
    </row>
    <row r="88" spans="1:11" ht="15.75" customHeight="1">
      <c r="A88" s="40"/>
      <c r="B88" s="257" t="s">
        <v>119</v>
      </c>
      <c r="C88" s="251"/>
      <c r="D88" s="251"/>
      <c r="E88" s="22"/>
      <c r="F88" s="22"/>
      <c r="G88" s="22"/>
      <c r="H88" s="22"/>
      <c r="I88" s="23"/>
      <c r="J88" s="251"/>
      <c r="K88" s="252"/>
    </row>
    <row r="89" spans="1:11" ht="15.75" customHeight="1">
      <c r="B89" s="287" t="s">
        <v>120</v>
      </c>
      <c r="C89" s="288"/>
      <c r="D89" s="289"/>
      <c r="E89" s="69"/>
      <c r="F89" s="33">
        <v>2080.3000000000002</v>
      </c>
      <c r="G89" s="6"/>
      <c r="H89" s="33">
        <v>2766.5</v>
      </c>
      <c r="I89" s="10"/>
      <c r="J89" s="293"/>
      <c r="K89" s="294"/>
    </row>
    <row r="90" spans="1:11" ht="15.75" customHeight="1">
      <c r="B90" s="287" t="s">
        <v>121</v>
      </c>
      <c r="C90" s="288"/>
      <c r="D90" s="289"/>
      <c r="E90" s="69"/>
      <c r="F90" s="33">
        <v>1441.3</v>
      </c>
      <c r="G90" s="6"/>
      <c r="H90" s="33">
        <v>1283.8</v>
      </c>
      <c r="I90" s="10"/>
      <c r="J90" s="293"/>
      <c r="K90" s="294"/>
    </row>
    <row r="91" spans="1:11" ht="15.75" customHeight="1">
      <c r="B91" s="287" t="s">
        <v>122</v>
      </c>
      <c r="C91" s="288"/>
      <c r="D91" s="289"/>
      <c r="E91" s="69"/>
      <c r="F91" s="33">
        <v>1151.0999999999999</v>
      </c>
      <c r="G91" s="6"/>
      <c r="H91" s="33">
        <v>1261.9000000000001</v>
      </c>
      <c r="I91" s="10"/>
      <c r="J91" s="293"/>
      <c r="K91" s="294"/>
    </row>
    <row r="92" spans="1:11" ht="15.75" customHeight="1">
      <c r="B92" s="287" t="s">
        <v>123</v>
      </c>
      <c r="C92" s="288"/>
      <c r="D92" s="289"/>
      <c r="E92" s="69"/>
      <c r="F92" s="33">
        <v>497.8</v>
      </c>
      <c r="G92" s="6"/>
      <c r="H92" s="33">
        <v>11571.893</v>
      </c>
      <c r="I92" s="10"/>
      <c r="J92" s="293"/>
      <c r="K92" s="294"/>
    </row>
    <row r="93" spans="1:11" ht="15.75" customHeight="1">
      <c r="B93" s="290" t="s">
        <v>124</v>
      </c>
      <c r="C93" s="291"/>
      <c r="D93" s="292"/>
      <c r="E93" s="41"/>
      <c r="F93" s="41"/>
      <c r="G93" s="41"/>
      <c r="H93" s="41"/>
      <c r="I93" s="41"/>
      <c r="J93" s="41"/>
      <c r="K93" s="70"/>
    </row>
    <row r="94" spans="1:11" ht="15.75" customHeight="1">
      <c r="B94" s="257" t="s">
        <v>125</v>
      </c>
      <c r="C94" s="251"/>
      <c r="D94" s="251"/>
      <c r="E94" s="22"/>
      <c r="F94" s="22"/>
      <c r="G94" s="22"/>
      <c r="H94" s="22"/>
      <c r="I94" s="22"/>
      <c r="J94" s="23"/>
      <c r="K94" s="22"/>
    </row>
    <row r="95" spans="1:11" ht="15.75" customHeight="1">
      <c r="B95" s="254" t="s">
        <v>126</v>
      </c>
      <c r="C95" s="255"/>
      <c r="D95" s="256"/>
      <c r="E95" s="268" t="s">
        <v>127</v>
      </c>
      <c r="F95" s="71"/>
      <c r="G95" s="42"/>
      <c r="H95" s="42"/>
      <c r="I95" s="42"/>
      <c r="J95" s="42"/>
      <c r="K95" s="72"/>
    </row>
    <row r="96" spans="1:11" ht="15.75" customHeight="1">
      <c r="B96" s="68"/>
      <c r="C96" s="254" t="s">
        <v>128</v>
      </c>
      <c r="D96" s="256"/>
      <c r="E96" s="269"/>
      <c r="F96" s="43">
        <v>99.02</v>
      </c>
      <c r="G96" s="6" t="s">
        <v>10</v>
      </c>
      <c r="H96" s="43">
        <v>126.37</v>
      </c>
      <c r="I96" s="10"/>
      <c r="J96" s="274"/>
      <c r="K96" s="274"/>
    </row>
    <row r="97" spans="2:11" ht="15.75" customHeight="1">
      <c r="B97" s="68"/>
      <c r="C97" s="254" t="s">
        <v>129</v>
      </c>
      <c r="D97" s="256"/>
      <c r="E97" s="269"/>
      <c r="F97" s="43">
        <v>24.17</v>
      </c>
      <c r="G97" s="6" t="s">
        <v>10</v>
      </c>
      <c r="H97" s="43">
        <v>19.23</v>
      </c>
      <c r="I97" s="10" t="s">
        <v>21</v>
      </c>
      <c r="J97" s="274"/>
      <c r="K97" s="274"/>
    </row>
    <row r="98" spans="2:11" ht="15.75" customHeight="1">
      <c r="B98" s="254" t="s">
        <v>130</v>
      </c>
      <c r="C98" s="255"/>
      <c r="D98" s="256"/>
      <c r="E98" s="269"/>
      <c r="F98" s="71"/>
      <c r="G98" s="42"/>
      <c r="H98" s="42"/>
      <c r="I98" s="42"/>
      <c r="J98" s="42"/>
      <c r="K98" s="72"/>
    </row>
    <row r="99" spans="2:11" ht="15.75" customHeight="1">
      <c r="B99" s="68"/>
      <c r="C99" s="254" t="s">
        <v>131</v>
      </c>
      <c r="D99" s="256"/>
      <c r="E99" s="269"/>
      <c r="F99" s="44">
        <v>2122.48</v>
      </c>
      <c r="G99" s="6" t="s">
        <v>10</v>
      </c>
      <c r="H99" s="44">
        <v>1975.38</v>
      </c>
      <c r="I99" s="10" t="s">
        <v>21</v>
      </c>
      <c r="J99" s="260"/>
      <c r="K99" s="261"/>
    </row>
    <row r="100" spans="2:11" ht="15.75" customHeight="1">
      <c r="B100" s="68"/>
      <c r="C100" s="254" t="s">
        <v>132</v>
      </c>
      <c r="D100" s="256"/>
      <c r="E100" s="269"/>
      <c r="F100" s="44">
        <v>1985.56</v>
      </c>
      <c r="G100" s="6" t="s">
        <v>10</v>
      </c>
      <c r="H100" s="44">
        <v>1663.34</v>
      </c>
      <c r="I100" s="10" t="s">
        <v>21</v>
      </c>
      <c r="J100" s="262"/>
      <c r="K100" s="263"/>
    </row>
    <row r="101" spans="2:11" ht="15.75" customHeight="1">
      <c r="B101" s="68"/>
      <c r="C101" s="266" t="s">
        <v>133</v>
      </c>
      <c r="D101" s="267"/>
      <c r="E101" s="269"/>
      <c r="F101" s="44">
        <v>1395.65</v>
      </c>
      <c r="G101" s="6" t="s">
        <v>10</v>
      </c>
      <c r="H101" s="44">
        <v>1396.68</v>
      </c>
      <c r="I101" s="10" t="s">
        <v>21</v>
      </c>
      <c r="J101" s="262"/>
      <c r="K101" s="263"/>
    </row>
    <row r="102" spans="2:11" ht="15.75" customHeight="1">
      <c r="B102" s="68"/>
      <c r="C102" s="266" t="s">
        <v>134</v>
      </c>
      <c r="D102" s="267"/>
      <c r="E102" s="270"/>
      <c r="F102" s="44">
        <v>1208.26</v>
      </c>
      <c r="G102" s="6" t="s">
        <v>10</v>
      </c>
      <c r="H102" s="44">
        <v>954.49</v>
      </c>
      <c r="I102" s="10" t="s">
        <v>21</v>
      </c>
      <c r="J102" s="264"/>
      <c r="K102" s="265"/>
    </row>
    <row r="103" spans="2:11" ht="15.75" customHeight="1">
      <c r="B103" s="257" t="s">
        <v>135</v>
      </c>
      <c r="C103" s="251"/>
      <c r="D103" s="251"/>
      <c r="E103" s="22"/>
      <c r="F103" s="22"/>
      <c r="G103" s="22"/>
      <c r="H103" s="22"/>
      <c r="I103" s="23"/>
      <c r="J103" s="251"/>
      <c r="K103" s="252"/>
    </row>
    <row r="104" spans="2:11" ht="37.5" customHeight="1">
      <c r="B104" s="254" t="s">
        <v>136</v>
      </c>
      <c r="C104" s="255"/>
      <c r="D104" s="256"/>
      <c r="E104" s="13" t="s">
        <v>137</v>
      </c>
      <c r="F104" s="235" t="s">
        <v>389</v>
      </c>
      <c r="G104" s="38"/>
      <c r="H104" s="45" t="s">
        <v>138</v>
      </c>
      <c r="I104" s="45"/>
      <c r="J104" s="258"/>
      <c r="K104" s="259"/>
    </row>
    <row r="105" spans="2:11" ht="15.75" customHeight="1">
      <c r="B105" s="257" t="s">
        <v>139</v>
      </c>
      <c r="C105" s="251"/>
      <c r="D105" s="251"/>
      <c r="E105" s="22"/>
      <c r="F105" s="22"/>
      <c r="G105" s="22"/>
      <c r="H105" s="22"/>
      <c r="I105" s="23"/>
      <c r="J105" s="251"/>
      <c r="K105" s="252"/>
    </row>
    <row r="106" spans="2:11" ht="37.5" customHeight="1">
      <c r="B106" s="254" t="s">
        <v>140</v>
      </c>
      <c r="C106" s="255"/>
      <c r="D106" s="256"/>
      <c r="E106" s="13" t="s">
        <v>141</v>
      </c>
      <c r="F106" s="45" t="s">
        <v>142</v>
      </c>
      <c r="G106" s="38"/>
      <c r="H106" s="45" t="s">
        <v>143</v>
      </c>
      <c r="I106" s="46"/>
      <c r="J106" s="258"/>
      <c r="K106" s="259"/>
    </row>
    <row r="107" spans="2:11" ht="15.75" customHeight="1">
      <c r="B107" s="257" t="s">
        <v>144</v>
      </c>
      <c r="C107" s="251"/>
      <c r="D107" s="251"/>
      <c r="E107" s="22"/>
      <c r="F107" s="22"/>
      <c r="G107" s="22"/>
      <c r="H107" s="22"/>
      <c r="I107" s="23"/>
      <c r="J107" s="251"/>
      <c r="K107" s="252"/>
    </row>
    <row r="108" spans="2:11" ht="15.75" customHeight="1">
      <c r="B108" s="254" t="s">
        <v>145</v>
      </c>
      <c r="C108" s="255"/>
      <c r="D108" s="256"/>
      <c r="E108" s="268" t="s">
        <v>146</v>
      </c>
      <c r="F108" s="47">
        <v>7</v>
      </c>
      <c r="G108" s="38"/>
      <c r="H108" s="47">
        <v>6.5</v>
      </c>
      <c r="I108" s="45"/>
      <c r="J108" s="258"/>
      <c r="K108" s="259"/>
    </row>
    <row r="109" spans="2:11" ht="15.75" customHeight="1">
      <c r="B109" s="254" t="s">
        <v>147</v>
      </c>
      <c r="C109" s="255"/>
      <c r="D109" s="256"/>
      <c r="E109" s="269"/>
      <c r="F109" s="47">
        <v>9.01</v>
      </c>
      <c r="G109" s="38"/>
      <c r="H109" s="47">
        <v>8.98</v>
      </c>
      <c r="I109" s="45"/>
      <c r="J109" s="258"/>
      <c r="K109" s="259"/>
    </row>
    <row r="110" spans="2:11" ht="15.75" customHeight="1">
      <c r="B110" s="254" t="s">
        <v>148</v>
      </c>
      <c r="C110" s="255"/>
      <c r="D110" s="256"/>
      <c r="E110" s="269"/>
      <c r="F110" s="27">
        <v>0.72199999999999998</v>
      </c>
      <c r="G110" s="38"/>
      <c r="H110" s="260"/>
      <c r="I110" s="283"/>
      <c r="J110" s="283"/>
      <c r="K110" s="261"/>
    </row>
    <row r="111" spans="2:11" ht="15.75" customHeight="1">
      <c r="B111" s="254" t="s">
        <v>149</v>
      </c>
      <c r="C111" s="255"/>
      <c r="D111" s="256"/>
      <c r="E111" s="270"/>
      <c r="F111" s="27">
        <v>0.72799999999999998</v>
      </c>
      <c r="G111" s="38"/>
      <c r="H111" s="264"/>
      <c r="I111" s="284"/>
      <c r="J111" s="284"/>
      <c r="K111" s="265"/>
    </row>
    <row r="112" spans="2:11" ht="15.75" customHeight="1">
      <c r="B112" s="285" t="s">
        <v>150</v>
      </c>
      <c r="C112" s="286"/>
      <c r="D112" s="286"/>
      <c r="E112" s="48"/>
      <c r="F112" s="48"/>
      <c r="G112" s="48"/>
      <c r="H112" s="48"/>
      <c r="I112" s="48"/>
      <c r="J112" s="48"/>
      <c r="K112" s="73"/>
    </row>
    <row r="113" spans="2:11" ht="15.75" customHeight="1">
      <c r="B113" s="257" t="s">
        <v>151</v>
      </c>
      <c r="C113" s="251"/>
      <c r="D113" s="251"/>
      <c r="E113" s="22"/>
      <c r="F113" s="22"/>
      <c r="G113" s="22"/>
      <c r="H113" s="22"/>
      <c r="I113" s="23"/>
      <c r="J113" s="251"/>
      <c r="K113" s="252"/>
    </row>
    <row r="114" spans="2:11" ht="15.75" customHeight="1">
      <c r="B114" s="254" t="s">
        <v>152</v>
      </c>
      <c r="C114" s="255"/>
      <c r="D114" s="255"/>
      <c r="E114" s="25"/>
      <c r="F114" s="25"/>
      <c r="G114" s="25"/>
      <c r="H114" s="25"/>
      <c r="I114" s="26"/>
      <c r="J114" s="274"/>
      <c r="K114" s="274"/>
    </row>
    <row r="115" spans="2:11" ht="15.75" customHeight="1">
      <c r="B115" s="276" t="s">
        <v>153</v>
      </c>
      <c r="C115" s="277"/>
      <c r="D115" s="278"/>
      <c r="E115" s="13"/>
      <c r="F115" s="49">
        <v>0.249</v>
      </c>
      <c r="G115" s="6" t="s">
        <v>10</v>
      </c>
      <c r="H115" s="49">
        <v>0.24399999999999999</v>
      </c>
      <c r="I115" s="10" t="s">
        <v>21</v>
      </c>
      <c r="J115" s="282"/>
      <c r="K115" s="282"/>
    </row>
    <row r="116" spans="2:11" ht="15.75" customHeight="1">
      <c r="B116" s="254" t="s">
        <v>154</v>
      </c>
      <c r="C116" s="255"/>
      <c r="D116" s="255"/>
      <c r="E116" s="25"/>
      <c r="F116" s="25"/>
      <c r="G116" s="25"/>
      <c r="H116" s="25"/>
      <c r="I116" s="26"/>
      <c r="J116" s="262"/>
      <c r="K116" s="263"/>
    </row>
    <row r="117" spans="2:11" ht="15.75" customHeight="1">
      <c r="B117" s="276" t="s">
        <v>155</v>
      </c>
      <c r="C117" s="277"/>
      <c r="D117" s="278"/>
      <c r="E117" s="13"/>
      <c r="F117" s="27">
        <v>0.44400000000000001</v>
      </c>
      <c r="G117" s="6" t="s">
        <v>10</v>
      </c>
      <c r="H117" s="49">
        <v>0.39900000000000002</v>
      </c>
      <c r="I117" s="10" t="s">
        <v>21</v>
      </c>
      <c r="J117" s="264"/>
      <c r="K117" s="265"/>
    </row>
    <row r="118" spans="2:11" ht="15.75" customHeight="1">
      <c r="B118" s="254" t="s">
        <v>156</v>
      </c>
      <c r="C118" s="255"/>
      <c r="D118" s="255"/>
      <c r="E118" s="25"/>
      <c r="F118" s="25"/>
      <c r="G118" s="25"/>
      <c r="H118" s="25"/>
      <c r="I118" s="26"/>
      <c r="J118" s="274"/>
      <c r="K118" s="274"/>
    </row>
    <row r="119" spans="2:11" ht="15.75" customHeight="1">
      <c r="B119" s="276" t="s">
        <v>157</v>
      </c>
      <c r="C119" s="277"/>
      <c r="D119" s="278"/>
      <c r="E119" s="268"/>
      <c r="F119" s="27">
        <v>0.57099999999999995</v>
      </c>
      <c r="G119" s="6" t="s">
        <v>10</v>
      </c>
      <c r="H119" s="49">
        <v>0.42899999999999999</v>
      </c>
      <c r="I119" s="10"/>
      <c r="J119" s="274"/>
      <c r="K119" s="274"/>
    </row>
    <row r="120" spans="2:11" ht="15.75" customHeight="1">
      <c r="B120" s="276" t="s">
        <v>158</v>
      </c>
      <c r="C120" s="277"/>
      <c r="D120" s="278"/>
      <c r="E120" s="270"/>
      <c r="F120" s="27">
        <v>0.45500000000000002</v>
      </c>
      <c r="G120" s="6" t="s">
        <v>10</v>
      </c>
      <c r="H120" s="49">
        <v>0.36399999999999999</v>
      </c>
      <c r="I120" s="10"/>
      <c r="J120" s="274"/>
      <c r="K120" s="274"/>
    </row>
    <row r="121" spans="2:11" ht="15.75" customHeight="1">
      <c r="B121" s="254" t="s">
        <v>159</v>
      </c>
      <c r="C121" s="255"/>
      <c r="D121" s="255"/>
      <c r="E121" s="25"/>
      <c r="F121" s="25"/>
      <c r="G121" s="25"/>
      <c r="H121" s="25"/>
      <c r="I121" s="26"/>
      <c r="J121" s="274"/>
      <c r="K121" s="274"/>
    </row>
    <row r="122" spans="2:11" ht="15.75" customHeight="1">
      <c r="B122" s="279" t="s">
        <v>160</v>
      </c>
      <c r="C122" s="280"/>
      <c r="D122" s="281"/>
      <c r="E122" s="271"/>
      <c r="F122" s="27">
        <v>7.0999999999999994E-2</v>
      </c>
      <c r="G122" s="6" t="s">
        <v>10</v>
      </c>
      <c r="H122" s="49">
        <v>7.6999999999999999E-2</v>
      </c>
      <c r="I122" s="10"/>
      <c r="J122" s="274"/>
      <c r="K122" s="274"/>
    </row>
    <row r="123" spans="2:11" ht="15.75" customHeight="1">
      <c r="B123" s="279" t="s">
        <v>161</v>
      </c>
      <c r="C123" s="280"/>
      <c r="D123" s="281"/>
      <c r="E123" s="271"/>
      <c r="F123" s="27">
        <v>0.182</v>
      </c>
      <c r="G123" s="6" t="s">
        <v>10</v>
      </c>
      <c r="H123" s="49">
        <v>0.182</v>
      </c>
      <c r="I123" s="10"/>
      <c r="J123" s="274"/>
      <c r="K123" s="274"/>
    </row>
    <row r="124" spans="2:11" ht="15.75" customHeight="1">
      <c r="B124" s="257" t="s">
        <v>162</v>
      </c>
      <c r="C124" s="251"/>
      <c r="D124" s="251"/>
      <c r="E124" s="22"/>
      <c r="F124" s="22"/>
      <c r="G124" s="22"/>
      <c r="H124" s="22"/>
      <c r="I124" s="23"/>
      <c r="J124" s="251"/>
      <c r="K124" s="252"/>
    </row>
    <row r="125" spans="2:11" ht="26.65" customHeight="1">
      <c r="B125" s="254" t="s">
        <v>163</v>
      </c>
      <c r="C125" s="255"/>
      <c r="D125" s="256"/>
      <c r="E125" s="268" t="s">
        <v>164</v>
      </c>
      <c r="F125" s="27">
        <v>0.73</v>
      </c>
      <c r="G125" s="6"/>
      <c r="H125" s="27">
        <v>0.71</v>
      </c>
      <c r="I125" s="46"/>
      <c r="J125" s="260"/>
      <c r="K125" s="261"/>
    </row>
    <row r="126" spans="2:11" ht="15.75" customHeight="1">
      <c r="B126" s="254" t="s">
        <v>165</v>
      </c>
      <c r="C126" s="255"/>
      <c r="D126" s="256"/>
      <c r="E126" s="270"/>
      <c r="F126" s="27">
        <v>0.81</v>
      </c>
      <c r="G126" s="6"/>
      <c r="H126" s="27">
        <v>0.8</v>
      </c>
      <c r="I126" s="46"/>
      <c r="J126" s="264"/>
      <c r="K126" s="265"/>
    </row>
    <row r="127" spans="2:11" ht="15.75" customHeight="1">
      <c r="B127" s="257" t="s">
        <v>166</v>
      </c>
      <c r="C127" s="251"/>
      <c r="D127" s="251"/>
      <c r="E127" s="22"/>
      <c r="F127" s="22"/>
      <c r="G127" s="22"/>
      <c r="H127" s="22"/>
      <c r="I127" s="23"/>
      <c r="J127" s="251"/>
      <c r="K127" s="252"/>
    </row>
    <row r="128" spans="2:11" ht="26.65" customHeight="1">
      <c r="B128" s="254" t="s">
        <v>167</v>
      </c>
      <c r="C128" s="255"/>
      <c r="D128" s="256"/>
      <c r="E128" s="13" t="s">
        <v>168</v>
      </c>
      <c r="F128" s="50">
        <v>0.77</v>
      </c>
      <c r="G128" s="6"/>
      <c r="H128" s="27">
        <v>0.77</v>
      </c>
      <c r="I128" s="10"/>
      <c r="J128" s="274"/>
      <c r="K128" s="274"/>
    </row>
    <row r="129" spans="2:11" ht="15.75" customHeight="1">
      <c r="B129" s="257" t="s">
        <v>169</v>
      </c>
      <c r="C129" s="251"/>
      <c r="D129" s="251"/>
      <c r="E129" s="22"/>
      <c r="F129" s="22"/>
      <c r="G129" s="22"/>
      <c r="H129" s="22"/>
      <c r="I129" s="23"/>
      <c r="J129" s="251"/>
      <c r="K129" s="252"/>
    </row>
    <row r="130" spans="2:11" ht="15.75" customHeight="1">
      <c r="B130" s="254" t="s">
        <v>170</v>
      </c>
      <c r="C130" s="255"/>
      <c r="D130" s="256"/>
      <c r="E130" s="271" t="s">
        <v>171</v>
      </c>
      <c r="F130" s="7" t="s">
        <v>14</v>
      </c>
      <c r="G130" s="7"/>
      <c r="H130" s="7" t="s">
        <v>172</v>
      </c>
      <c r="I130" s="67"/>
      <c r="J130" s="7"/>
      <c r="K130" s="7"/>
    </row>
    <row r="131" spans="2:11" ht="15.75" customHeight="1">
      <c r="B131" s="68"/>
      <c r="C131" s="254" t="s">
        <v>173</v>
      </c>
      <c r="D131" s="256"/>
      <c r="E131" s="271"/>
      <c r="F131" s="37">
        <v>6.0000000000000001E-3</v>
      </c>
      <c r="G131" s="6" t="s">
        <v>10</v>
      </c>
      <c r="H131" s="37">
        <v>1.2999999999999999E-2</v>
      </c>
      <c r="I131" s="10" t="s">
        <v>21</v>
      </c>
      <c r="J131" s="260"/>
      <c r="K131" s="261"/>
    </row>
    <row r="132" spans="2:11" ht="15.75" customHeight="1">
      <c r="B132" s="68"/>
      <c r="C132" s="254" t="s">
        <v>174</v>
      </c>
      <c r="D132" s="256"/>
      <c r="E132" s="271"/>
      <c r="F132" s="36">
        <v>-5.8000000000000003E-2</v>
      </c>
      <c r="G132" s="6" t="s">
        <v>10</v>
      </c>
      <c r="H132" s="36">
        <v>-0.14399999999999999</v>
      </c>
      <c r="I132" s="10" t="s">
        <v>21</v>
      </c>
      <c r="J132" s="264"/>
      <c r="K132" s="265"/>
    </row>
    <row r="133" spans="2:11" ht="15.75" customHeight="1">
      <c r="B133" s="257" t="s">
        <v>175</v>
      </c>
      <c r="C133" s="251"/>
      <c r="D133" s="251"/>
      <c r="E133" s="252"/>
      <c r="F133" s="7" t="s">
        <v>13</v>
      </c>
      <c r="G133" s="7"/>
      <c r="H133" s="7" t="s">
        <v>14</v>
      </c>
      <c r="I133" s="67"/>
      <c r="J133" s="7"/>
      <c r="K133" s="7"/>
    </row>
    <row r="134" spans="2:11" ht="15.75" customHeight="1">
      <c r="B134" s="254" t="s">
        <v>176</v>
      </c>
      <c r="C134" s="255"/>
      <c r="D134" s="256"/>
      <c r="E134" s="275" t="s">
        <v>390</v>
      </c>
      <c r="F134" s="5">
        <v>33017</v>
      </c>
      <c r="G134" s="6" t="s">
        <v>10</v>
      </c>
      <c r="H134" s="17">
        <v>31645</v>
      </c>
      <c r="I134" s="10" t="s">
        <v>21</v>
      </c>
      <c r="J134" s="274"/>
      <c r="K134" s="274"/>
    </row>
    <row r="135" spans="2:11" ht="15.75" customHeight="1">
      <c r="B135" s="68"/>
      <c r="C135" s="254" t="s">
        <v>177</v>
      </c>
      <c r="D135" s="256"/>
      <c r="E135" s="271"/>
      <c r="F135" s="5">
        <v>14011</v>
      </c>
      <c r="G135" s="6" t="s">
        <v>10</v>
      </c>
      <c r="H135" s="17">
        <v>12973</v>
      </c>
      <c r="I135" s="10" t="s">
        <v>21</v>
      </c>
      <c r="J135" s="274"/>
      <c r="K135" s="274"/>
    </row>
    <row r="136" spans="2:11" ht="15.75" customHeight="1">
      <c r="B136" s="68"/>
      <c r="C136" s="254" t="s">
        <v>178</v>
      </c>
      <c r="D136" s="256"/>
      <c r="E136" s="271"/>
      <c r="F136" s="5">
        <v>534</v>
      </c>
      <c r="G136" s="6" t="s">
        <v>10</v>
      </c>
      <c r="H136" s="17">
        <v>495</v>
      </c>
      <c r="I136" s="10" t="s">
        <v>21</v>
      </c>
      <c r="J136" s="274"/>
      <c r="K136" s="274"/>
    </row>
    <row r="137" spans="2:11" ht="15.75" customHeight="1">
      <c r="B137" s="68"/>
      <c r="C137" s="254" t="s">
        <v>179</v>
      </c>
      <c r="D137" s="256"/>
      <c r="E137" s="271"/>
      <c r="F137" s="5">
        <v>18457</v>
      </c>
      <c r="G137" s="6" t="s">
        <v>10</v>
      </c>
      <c r="H137" s="17">
        <v>18128</v>
      </c>
      <c r="I137" s="10" t="s">
        <v>21</v>
      </c>
      <c r="J137" s="274"/>
      <c r="K137" s="274"/>
    </row>
    <row r="138" spans="2:11" ht="15.75" customHeight="1">
      <c r="B138" s="68"/>
      <c r="C138" s="254" t="s">
        <v>180</v>
      </c>
      <c r="D138" s="256"/>
      <c r="E138" s="271"/>
      <c r="F138" s="5">
        <v>15</v>
      </c>
      <c r="G138" s="6" t="s">
        <v>10</v>
      </c>
      <c r="H138" s="17">
        <v>49</v>
      </c>
      <c r="I138" s="10" t="s">
        <v>21</v>
      </c>
      <c r="J138" s="274"/>
      <c r="K138" s="274"/>
    </row>
    <row r="139" spans="2:11" ht="15.75" customHeight="1">
      <c r="B139" s="68"/>
      <c r="C139" s="254" t="s">
        <v>181</v>
      </c>
      <c r="D139" s="256"/>
      <c r="E139" s="271"/>
      <c r="F139" s="5">
        <v>8214</v>
      </c>
      <c r="G139" s="6" t="s">
        <v>10</v>
      </c>
      <c r="H139" s="17">
        <v>7713</v>
      </c>
      <c r="I139" s="10"/>
      <c r="J139" s="274"/>
      <c r="K139" s="274"/>
    </row>
    <row r="140" spans="2:11" ht="15.75" customHeight="1">
      <c r="B140" s="68"/>
      <c r="C140" s="254" t="s">
        <v>182</v>
      </c>
      <c r="D140" s="256"/>
      <c r="E140" s="271"/>
      <c r="F140" s="5">
        <v>24803</v>
      </c>
      <c r="G140" s="6" t="s">
        <v>10</v>
      </c>
      <c r="H140" s="17">
        <v>23932</v>
      </c>
      <c r="I140" s="10"/>
      <c r="J140" s="274"/>
      <c r="K140" s="274"/>
    </row>
    <row r="141" spans="2:11" ht="15.75" customHeight="1">
      <c r="B141" s="68"/>
      <c r="C141" s="254" t="s">
        <v>183</v>
      </c>
      <c r="D141" s="256"/>
      <c r="E141" s="271"/>
      <c r="F141" s="5">
        <v>162</v>
      </c>
      <c r="G141" s="6" t="s">
        <v>10</v>
      </c>
      <c r="H141" s="17">
        <v>158</v>
      </c>
      <c r="I141" s="10"/>
      <c r="J141" s="274"/>
      <c r="K141" s="274"/>
    </row>
    <row r="142" spans="2:11" ht="15.75" customHeight="1">
      <c r="B142" s="68"/>
      <c r="C142" s="254" t="s">
        <v>184</v>
      </c>
      <c r="D142" s="256"/>
      <c r="E142" s="271"/>
      <c r="F142" s="5">
        <v>72</v>
      </c>
      <c r="G142" s="6" t="s">
        <v>10</v>
      </c>
      <c r="H142" s="17">
        <v>95</v>
      </c>
      <c r="I142" s="10"/>
      <c r="J142" s="274"/>
      <c r="K142" s="274"/>
    </row>
    <row r="143" spans="2:11" ht="15.75" customHeight="1">
      <c r="B143" s="68"/>
      <c r="C143" s="254" t="s">
        <v>185</v>
      </c>
      <c r="D143" s="256"/>
      <c r="E143" s="271"/>
      <c r="F143" s="5">
        <v>90</v>
      </c>
      <c r="G143" s="6" t="s">
        <v>10</v>
      </c>
      <c r="H143" s="17">
        <v>63</v>
      </c>
      <c r="I143" s="10"/>
      <c r="J143" s="274"/>
      <c r="K143" s="274"/>
    </row>
    <row r="144" spans="2:11" ht="15.75" customHeight="1">
      <c r="B144" s="254" t="s">
        <v>186</v>
      </c>
      <c r="C144" s="255"/>
      <c r="D144" s="256"/>
      <c r="E144" s="271"/>
      <c r="F144" s="24"/>
      <c r="G144" s="25"/>
      <c r="H144" s="25"/>
      <c r="I144" s="26"/>
      <c r="J144" s="274"/>
      <c r="K144" s="274"/>
    </row>
    <row r="145" spans="2:11" ht="15.75" customHeight="1">
      <c r="B145" s="68"/>
      <c r="C145" s="254" t="s">
        <v>187</v>
      </c>
      <c r="D145" s="256"/>
      <c r="E145" s="271"/>
      <c r="F145" s="5">
        <v>14545</v>
      </c>
      <c r="G145" s="6" t="s">
        <v>10</v>
      </c>
      <c r="H145" s="17">
        <v>13468</v>
      </c>
      <c r="I145" s="10" t="s">
        <v>21</v>
      </c>
      <c r="J145" s="274"/>
      <c r="K145" s="274"/>
    </row>
    <row r="146" spans="2:11" ht="15.75" customHeight="1">
      <c r="B146" s="68"/>
      <c r="C146" s="254" t="s">
        <v>188</v>
      </c>
      <c r="D146" s="256"/>
      <c r="E146" s="271"/>
      <c r="F146" s="5">
        <v>276</v>
      </c>
      <c r="G146" s="6" t="s">
        <v>10</v>
      </c>
      <c r="H146" s="17">
        <v>430</v>
      </c>
      <c r="I146" s="10" t="s">
        <v>21</v>
      </c>
      <c r="J146" s="274"/>
      <c r="K146" s="274"/>
    </row>
    <row r="147" spans="2:11" ht="15.75" customHeight="1">
      <c r="B147" s="68"/>
      <c r="C147" s="254" t="s">
        <v>189</v>
      </c>
      <c r="D147" s="256"/>
      <c r="E147" s="271"/>
      <c r="F147" s="5">
        <v>723</v>
      </c>
      <c r="G147" s="6" t="s">
        <v>10</v>
      </c>
      <c r="H147" s="17">
        <v>636</v>
      </c>
      <c r="I147" s="10" t="s">
        <v>21</v>
      </c>
      <c r="J147" s="274"/>
      <c r="K147" s="274"/>
    </row>
    <row r="148" spans="2:11" ht="15.75" customHeight="1">
      <c r="B148" s="68"/>
      <c r="C148" s="254" t="s">
        <v>190</v>
      </c>
      <c r="D148" s="256"/>
      <c r="E148" s="271"/>
      <c r="F148" s="5">
        <v>18472</v>
      </c>
      <c r="G148" s="6" t="s">
        <v>10</v>
      </c>
      <c r="H148" s="17">
        <v>18177</v>
      </c>
      <c r="I148" s="10" t="s">
        <v>21</v>
      </c>
      <c r="J148" s="274"/>
      <c r="K148" s="274"/>
    </row>
    <row r="149" spans="2:11" ht="15.75" customHeight="1">
      <c r="B149" s="68"/>
      <c r="C149" s="254" t="s">
        <v>191</v>
      </c>
      <c r="D149" s="256"/>
      <c r="E149" s="271"/>
      <c r="F149" s="5">
        <v>106</v>
      </c>
      <c r="G149" s="6" t="s">
        <v>10</v>
      </c>
      <c r="H149" s="17">
        <v>117</v>
      </c>
      <c r="I149" s="10" t="s">
        <v>21</v>
      </c>
      <c r="J149" s="274"/>
      <c r="K149" s="274"/>
    </row>
    <row r="150" spans="2:11" ht="15.75" customHeight="1">
      <c r="B150" s="68"/>
      <c r="C150" s="254" t="s">
        <v>192</v>
      </c>
      <c r="D150" s="256"/>
      <c r="E150" s="271"/>
      <c r="F150" s="5">
        <v>712</v>
      </c>
      <c r="G150" s="6" t="s">
        <v>10</v>
      </c>
      <c r="H150" s="17">
        <v>688</v>
      </c>
      <c r="I150" s="10" t="s">
        <v>21</v>
      </c>
      <c r="J150" s="274"/>
      <c r="K150" s="274"/>
    </row>
    <row r="151" spans="2:11" ht="15.75" customHeight="1">
      <c r="B151" s="272" t="s">
        <v>193</v>
      </c>
      <c r="C151" s="273"/>
      <c r="D151" s="273"/>
      <c r="E151" s="51"/>
      <c r="F151" s="51"/>
      <c r="G151" s="51"/>
      <c r="H151" s="51"/>
      <c r="I151" s="51"/>
      <c r="J151" s="51"/>
      <c r="K151" s="74"/>
    </row>
    <row r="152" spans="2:11" ht="15.75" customHeight="1">
      <c r="B152" s="257" t="s">
        <v>194</v>
      </c>
      <c r="C152" s="251"/>
      <c r="D152" s="251"/>
      <c r="E152" s="22"/>
      <c r="F152" s="22"/>
      <c r="G152" s="22"/>
      <c r="H152" s="22"/>
      <c r="I152" s="23"/>
      <c r="J152" s="251"/>
      <c r="K152" s="252"/>
    </row>
    <row r="153" spans="2:11" ht="15.75" customHeight="1">
      <c r="B153" s="254" t="s">
        <v>195</v>
      </c>
      <c r="C153" s="255"/>
      <c r="D153" s="256"/>
      <c r="E153" s="271" t="s">
        <v>196</v>
      </c>
      <c r="F153" s="52">
        <v>0</v>
      </c>
      <c r="G153" s="6" t="s">
        <v>10</v>
      </c>
      <c r="H153" s="17">
        <v>0</v>
      </c>
      <c r="I153" s="10" t="s">
        <v>21</v>
      </c>
      <c r="J153" s="260"/>
      <c r="K153" s="261"/>
    </row>
    <row r="154" spans="2:11" ht="15.75" customHeight="1">
      <c r="B154" s="254" t="s">
        <v>197</v>
      </c>
      <c r="C154" s="255"/>
      <c r="D154" s="256"/>
      <c r="E154" s="271"/>
      <c r="F154" s="53">
        <v>0.11</v>
      </c>
      <c r="G154" s="6" t="s">
        <v>10</v>
      </c>
      <c r="H154" s="19">
        <v>0.1</v>
      </c>
      <c r="I154" s="10" t="s">
        <v>21</v>
      </c>
      <c r="J154" s="262"/>
      <c r="K154" s="263"/>
    </row>
    <row r="155" spans="2:11" ht="15.75" customHeight="1">
      <c r="B155" s="254" t="s">
        <v>198</v>
      </c>
      <c r="C155" s="255"/>
      <c r="D155" s="256"/>
      <c r="E155" s="271"/>
      <c r="F155" s="52">
        <v>3</v>
      </c>
      <c r="G155" s="6" t="s">
        <v>10</v>
      </c>
      <c r="H155" s="17">
        <v>2</v>
      </c>
      <c r="I155" s="10" t="s">
        <v>21</v>
      </c>
      <c r="J155" s="264"/>
      <c r="K155" s="265"/>
    </row>
    <row r="156" spans="2:11" ht="15.75" customHeight="1">
      <c r="B156" s="257" t="s">
        <v>199</v>
      </c>
      <c r="C156" s="251"/>
      <c r="D156" s="251"/>
      <c r="E156" s="22"/>
      <c r="F156" s="22"/>
      <c r="G156" s="22"/>
      <c r="H156" s="22"/>
      <c r="I156" s="23"/>
      <c r="J156" s="251"/>
      <c r="K156" s="252"/>
    </row>
    <row r="157" spans="2:11" ht="15.75" customHeight="1">
      <c r="B157" s="254" t="s">
        <v>200</v>
      </c>
      <c r="C157" s="255"/>
      <c r="D157" s="256"/>
      <c r="E157" s="268" t="s">
        <v>201</v>
      </c>
      <c r="F157" s="75"/>
      <c r="G157" s="54"/>
      <c r="H157" s="54"/>
      <c r="I157" s="54"/>
      <c r="J157" s="54"/>
      <c r="K157" s="76"/>
    </row>
    <row r="158" spans="2:11" ht="15.75" customHeight="1">
      <c r="B158" s="68"/>
      <c r="C158" s="266" t="s">
        <v>202</v>
      </c>
      <c r="D158" s="267"/>
      <c r="E158" s="269"/>
      <c r="F158" s="55">
        <v>0.99999990000000005</v>
      </c>
      <c r="G158" s="6"/>
      <c r="H158" s="56">
        <v>99.999830000000003</v>
      </c>
      <c r="I158" s="46"/>
      <c r="J158" s="260"/>
      <c r="K158" s="261"/>
    </row>
    <row r="159" spans="2:11" ht="15.75" customHeight="1">
      <c r="B159" s="68"/>
      <c r="C159" s="266" t="s">
        <v>203</v>
      </c>
      <c r="D159" s="267"/>
      <c r="E159" s="269"/>
      <c r="F159" s="55">
        <v>0.99987950000000003</v>
      </c>
      <c r="G159" s="6"/>
      <c r="H159" s="56">
        <v>99.982939999999999</v>
      </c>
      <c r="I159" s="46"/>
      <c r="J159" s="262"/>
      <c r="K159" s="263"/>
    </row>
    <row r="160" spans="2:11" ht="15.75" customHeight="1">
      <c r="B160" s="68"/>
      <c r="C160" s="266" t="s">
        <v>204</v>
      </c>
      <c r="D160" s="267"/>
      <c r="E160" s="269"/>
      <c r="F160" s="55">
        <v>0.99941230000000003</v>
      </c>
      <c r="G160" s="6"/>
      <c r="H160" s="56">
        <v>99.884240000000005</v>
      </c>
      <c r="I160" s="46"/>
      <c r="J160" s="262"/>
      <c r="K160" s="263"/>
    </row>
    <row r="161" spans="2:11" ht="15.75" customHeight="1">
      <c r="B161" s="68"/>
      <c r="C161" s="266" t="s">
        <v>205</v>
      </c>
      <c r="D161" s="267"/>
      <c r="E161" s="270"/>
      <c r="F161" s="55">
        <v>0.9995676</v>
      </c>
      <c r="G161" s="6"/>
      <c r="H161" s="56">
        <v>99.957049999999995</v>
      </c>
      <c r="I161" s="46"/>
      <c r="J161" s="264"/>
      <c r="K161" s="265"/>
    </row>
    <row r="162" spans="2:11" ht="15.75" customHeight="1">
      <c r="B162" s="257" t="s">
        <v>206</v>
      </c>
      <c r="C162" s="251"/>
      <c r="D162" s="251"/>
      <c r="E162" s="22"/>
      <c r="F162" s="22"/>
      <c r="G162" s="22"/>
      <c r="H162" s="22"/>
      <c r="I162" s="23"/>
      <c r="J162" s="251"/>
      <c r="K162" s="252"/>
    </row>
    <row r="163" spans="2:11" ht="15.75" customHeight="1">
      <c r="B163" s="254" t="s">
        <v>207</v>
      </c>
      <c r="C163" s="255"/>
      <c r="D163" s="256"/>
      <c r="E163" s="268"/>
      <c r="F163" s="71"/>
      <c r="G163" s="42"/>
      <c r="H163" s="42"/>
      <c r="I163" s="42"/>
      <c r="J163" s="42"/>
      <c r="K163" s="72"/>
    </row>
    <row r="164" spans="2:11" ht="15.75" customHeight="1">
      <c r="B164" s="68"/>
      <c r="C164" s="266" t="s">
        <v>208</v>
      </c>
      <c r="D164" s="267"/>
      <c r="E164" s="269"/>
      <c r="F164" s="57">
        <v>0.74810339999999997</v>
      </c>
      <c r="G164" s="6"/>
      <c r="H164" s="56">
        <v>79.421660000000003</v>
      </c>
      <c r="I164" s="10"/>
      <c r="J164" s="260"/>
      <c r="K164" s="261"/>
    </row>
    <row r="165" spans="2:11" ht="15.75" customHeight="1">
      <c r="B165" s="68"/>
      <c r="C165" s="266" t="s">
        <v>209</v>
      </c>
      <c r="D165" s="267"/>
      <c r="E165" s="269"/>
      <c r="F165" s="57">
        <v>0.87551559999999995</v>
      </c>
      <c r="G165" s="6"/>
      <c r="H165" s="56">
        <v>74.866410000000002</v>
      </c>
      <c r="I165" s="10"/>
      <c r="J165" s="262"/>
      <c r="K165" s="263"/>
    </row>
    <row r="166" spans="2:11" ht="15.75" customHeight="1">
      <c r="B166" s="68"/>
      <c r="C166" s="266" t="s">
        <v>210</v>
      </c>
      <c r="D166" s="267"/>
      <c r="E166" s="269"/>
      <c r="F166" s="57">
        <v>0.95955959999999996</v>
      </c>
      <c r="G166" s="6"/>
      <c r="H166" s="56">
        <v>91.745050000000006</v>
      </c>
      <c r="I166" s="10"/>
      <c r="J166" s="262"/>
      <c r="K166" s="263"/>
    </row>
    <row r="167" spans="2:11" ht="15.75" customHeight="1">
      <c r="B167" s="68"/>
      <c r="C167" s="266" t="s">
        <v>211</v>
      </c>
      <c r="D167" s="267"/>
      <c r="E167" s="269"/>
      <c r="F167" s="57">
        <v>0.95222280000000004</v>
      </c>
      <c r="G167" s="6"/>
      <c r="H167" s="56">
        <v>94.955269999999999</v>
      </c>
      <c r="I167" s="10"/>
      <c r="J167" s="262"/>
      <c r="K167" s="263"/>
    </row>
    <row r="168" spans="2:11" ht="15.75" customHeight="1">
      <c r="B168" s="68"/>
      <c r="C168" s="266" t="s">
        <v>212</v>
      </c>
      <c r="D168" s="267"/>
      <c r="E168" s="269"/>
      <c r="F168" s="57">
        <v>0.99971379999999999</v>
      </c>
      <c r="G168" s="6"/>
      <c r="H168" s="57">
        <v>0.75600000000000001</v>
      </c>
      <c r="I168" s="10"/>
      <c r="J168" s="262"/>
      <c r="K168" s="263"/>
    </row>
    <row r="169" spans="2:11" ht="15.75" customHeight="1">
      <c r="B169" s="68"/>
      <c r="C169" s="266" t="s">
        <v>213</v>
      </c>
      <c r="D169" s="267"/>
      <c r="E169" s="270"/>
      <c r="F169" s="57">
        <v>0.98721460000000005</v>
      </c>
      <c r="G169" s="6"/>
      <c r="H169" s="57">
        <v>0.98750000000000004</v>
      </c>
      <c r="I169" s="10"/>
      <c r="J169" s="264"/>
      <c r="K169" s="265"/>
    </row>
    <row r="170" spans="2:11" ht="15.75" customHeight="1">
      <c r="B170" s="257" t="s">
        <v>214</v>
      </c>
      <c r="C170" s="251"/>
      <c r="D170" s="251"/>
      <c r="E170" s="22"/>
      <c r="F170" s="22"/>
      <c r="G170" s="22"/>
      <c r="H170" s="22"/>
      <c r="I170" s="23"/>
      <c r="J170" s="251"/>
      <c r="K170" s="252"/>
    </row>
    <row r="171" spans="2:11" ht="15.75" customHeight="1">
      <c r="B171" s="254" t="s">
        <v>215</v>
      </c>
      <c r="C171" s="255"/>
      <c r="D171" s="256"/>
      <c r="E171" s="271" t="s">
        <v>216</v>
      </c>
      <c r="F171" s="58">
        <v>91.1</v>
      </c>
      <c r="G171" s="6"/>
      <c r="H171" s="58">
        <v>91.7</v>
      </c>
      <c r="I171" s="46"/>
      <c r="J171" s="260"/>
      <c r="K171" s="261"/>
    </row>
    <row r="172" spans="2:11" ht="15.75" customHeight="1">
      <c r="B172" s="254" t="s">
        <v>217</v>
      </c>
      <c r="C172" s="255"/>
      <c r="D172" s="256"/>
      <c r="E172" s="271"/>
      <c r="F172" s="59">
        <v>93.8</v>
      </c>
      <c r="G172" s="6"/>
      <c r="H172" s="58">
        <v>91.4</v>
      </c>
      <c r="I172" s="46"/>
      <c r="J172" s="264"/>
      <c r="K172" s="265"/>
    </row>
    <row r="173" spans="2:11" ht="15.75" customHeight="1">
      <c r="B173" s="257" t="s">
        <v>218</v>
      </c>
      <c r="C173" s="251"/>
      <c r="D173" s="251"/>
      <c r="E173" s="22"/>
      <c r="F173" s="22"/>
      <c r="G173" s="22"/>
      <c r="H173" s="22"/>
      <c r="I173" s="23"/>
      <c r="J173" s="251"/>
      <c r="K173" s="252"/>
    </row>
    <row r="174" spans="2:11" ht="26.65" customHeight="1">
      <c r="B174" s="254" t="s">
        <v>219</v>
      </c>
      <c r="C174" s="255"/>
      <c r="D174" s="256"/>
      <c r="E174" s="13" t="s">
        <v>220</v>
      </c>
      <c r="F174" s="60">
        <v>30.8</v>
      </c>
      <c r="G174" s="6"/>
      <c r="H174" s="60">
        <v>39.5</v>
      </c>
      <c r="I174" s="46"/>
      <c r="J174" s="258"/>
      <c r="K174" s="259"/>
    </row>
    <row r="175" spans="2:11" ht="15" customHeight="1">
      <c r="B175" s="77"/>
      <c r="C175" s="77"/>
      <c r="D175" s="77"/>
      <c r="E175" s="61"/>
      <c r="F175" s="78"/>
      <c r="G175" s="61"/>
      <c r="H175" s="78"/>
      <c r="I175" s="79"/>
      <c r="J175" s="77"/>
      <c r="K175" s="77"/>
    </row>
    <row r="176" spans="2:11" ht="15" customHeight="1">
      <c r="C176" s="239" t="s">
        <v>221</v>
      </c>
      <c r="D176" s="237"/>
      <c r="E176" s="237"/>
      <c r="F176" s="237"/>
      <c r="G176" s="237"/>
      <c r="H176" s="237"/>
      <c r="I176" s="237"/>
      <c r="J176" s="237"/>
      <c r="K176" s="237"/>
    </row>
    <row r="177" spans="1:11" ht="15.75" customHeight="1"/>
    <row r="178" spans="1:11" ht="15.75" customHeight="1">
      <c r="A178" s="80"/>
      <c r="B178" s="238" t="s">
        <v>222</v>
      </c>
      <c r="C178" s="238"/>
      <c r="D178" s="238"/>
      <c r="E178" s="238"/>
      <c r="F178" s="238"/>
      <c r="G178" s="238"/>
      <c r="H178" s="238"/>
      <c r="I178" s="238"/>
      <c r="J178" s="238"/>
      <c r="K178" s="238"/>
    </row>
    <row r="179" spans="1:11" ht="15" customHeight="1"/>
    <row r="180" spans="1:11" ht="16.7" customHeight="1">
      <c r="B180" s="63">
        <v>1</v>
      </c>
      <c r="C180" s="239" t="s">
        <v>223</v>
      </c>
      <c r="D180" s="237"/>
      <c r="E180" s="237"/>
      <c r="F180" s="237"/>
      <c r="G180" s="237"/>
      <c r="H180" s="237"/>
      <c r="I180" s="237"/>
      <c r="J180" s="237"/>
      <c r="K180" s="237"/>
    </row>
    <row r="181" spans="1:11" ht="16.7" customHeight="1">
      <c r="B181" s="63">
        <v>2</v>
      </c>
      <c r="C181" s="253" t="s">
        <v>224</v>
      </c>
      <c r="D181" s="237"/>
      <c r="E181" s="237"/>
      <c r="F181" s="237"/>
      <c r="G181" s="237"/>
      <c r="H181" s="237"/>
      <c r="I181" s="237"/>
      <c r="J181" s="237"/>
      <c r="K181" s="237"/>
    </row>
    <row r="182" spans="1:11" ht="16.7" customHeight="1">
      <c r="B182" s="63">
        <v>3</v>
      </c>
      <c r="C182" s="239" t="s">
        <v>225</v>
      </c>
      <c r="D182" s="237"/>
      <c r="E182" s="237"/>
      <c r="F182" s="237"/>
      <c r="G182" s="237"/>
      <c r="H182" s="237"/>
      <c r="I182" s="237"/>
      <c r="J182" s="237"/>
      <c r="K182" s="237"/>
    </row>
    <row r="183" spans="1:11" ht="16.7" customHeight="1">
      <c r="B183" s="63">
        <v>4</v>
      </c>
      <c r="C183" s="239" t="s">
        <v>226</v>
      </c>
      <c r="D183" s="237"/>
      <c r="E183" s="237"/>
      <c r="F183" s="237"/>
      <c r="G183" s="237"/>
      <c r="H183" s="237"/>
      <c r="I183" s="237"/>
      <c r="J183" s="237"/>
      <c r="K183" s="237"/>
    </row>
    <row r="184" spans="1:11" ht="16.7" customHeight="1">
      <c r="B184" s="63">
        <v>5</v>
      </c>
      <c r="C184" s="239" t="s">
        <v>227</v>
      </c>
      <c r="D184" s="237"/>
      <c r="E184" s="237"/>
      <c r="F184" s="237"/>
      <c r="G184" s="237"/>
      <c r="H184" s="237"/>
      <c r="I184" s="237"/>
      <c r="J184" s="237"/>
      <c r="K184" s="237"/>
    </row>
    <row r="185" spans="1:11" ht="16.7" customHeight="1">
      <c r="B185" s="63">
        <v>6</v>
      </c>
      <c r="C185" s="239" t="s">
        <v>228</v>
      </c>
      <c r="D185" s="237"/>
      <c r="E185" s="237"/>
      <c r="F185" s="237"/>
      <c r="G185" s="237"/>
      <c r="H185" s="237"/>
      <c r="I185" s="237"/>
      <c r="J185" s="237"/>
      <c r="K185" s="237"/>
    </row>
    <row r="186" spans="1:11" ht="16.7" customHeight="1">
      <c r="B186" s="63">
        <v>7</v>
      </c>
      <c r="C186" s="239" t="s">
        <v>229</v>
      </c>
      <c r="D186" s="237"/>
      <c r="E186" s="237"/>
      <c r="F186" s="237"/>
      <c r="G186" s="237"/>
      <c r="H186" s="237"/>
      <c r="I186" s="237"/>
      <c r="J186" s="237"/>
      <c r="K186" s="237"/>
    </row>
    <row r="187" spans="1:11" ht="16.7" customHeight="1">
      <c r="B187" s="63">
        <v>8</v>
      </c>
      <c r="C187" s="239" t="s">
        <v>230</v>
      </c>
      <c r="D187" s="237"/>
      <c r="E187" s="237"/>
      <c r="F187" s="237"/>
      <c r="G187" s="237"/>
      <c r="H187" s="237"/>
      <c r="I187" s="237"/>
      <c r="J187" s="237"/>
      <c r="K187" s="237"/>
    </row>
    <row r="188" spans="1:11" ht="22.5" customHeight="1">
      <c r="B188" s="63">
        <v>9</v>
      </c>
      <c r="C188" s="239" t="s">
        <v>231</v>
      </c>
      <c r="D188" s="237"/>
      <c r="E188" s="237"/>
      <c r="F188" s="237"/>
      <c r="G188" s="237"/>
      <c r="H188" s="237"/>
      <c r="I188" s="237"/>
      <c r="J188" s="237"/>
      <c r="K188" s="237"/>
    </row>
    <row r="189" spans="1:11" ht="13.35" customHeight="1">
      <c r="B189" s="63">
        <v>10</v>
      </c>
      <c r="C189" s="239" t="s">
        <v>232</v>
      </c>
      <c r="D189" s="239"/>
      <c r="E189" s="239"/>
      <c r="F189" s="239"/>
      <c r="G189" s="239"/>
      <c r="H189" s="239"/>
      <c r="I189" s="239"/>
      <c r="J189" s="239"/>
      <c r="K189" s="239"/>
    </row>
    <row r="190" spans="1:11" ht="35.85" customHeight="1">
      <c r="B190" s="63">
        <v>11</v>
      </c>
      <c r="C190" s="239" t="s">
        <v>233</v>
      </c>
      <c r="D190" s="239"/>
      <c r="E190" s="239"/>
      <c r="F190" s="239"/>
      <c r="G190" s="239"/>
      <c r="H190" s="239"/>
      <c r="I190" s="239"/>
      <c r="J190" s="239"/>
      <c r="K190" s="239"/>
    </row>
    <row r="191" spans="1:11" ht="13.35" customHeight="1">
      <c r="B191" s="63">
        <v>12</v>
      </c>
      <c r="C191" s="239" t="s">
        <v>234</v>
      </c>
      <c r="D191" s="239"/>
      <c r="E191" s="239"/>
      <c r="F191" s="239"/>
      <c r="G191" s="239"/>
      <c r="H191" s="239"/>
      <c r="I191" s="239"/>
      <c r="J191" s="239"/>
      <c r="K191" s="239"/>
    </row>
    <row r="192" spans="1:11" ht="13.35" customHeight="1">
      <c r="B192" s="63">
        <v>13</v>
      </c>
      <c r="C192" s="239" t="s">
        <v>235</v>
      </c>
      <c r="D192" s="239"/>
      <c r="E192" s="239"/>
      <c r="F192" s="239"/>
      <c r="G192" s="239"/>
      <c r="H192" s="239"/>
      <c r="I192" s="239"/>
      <c r="J192" s="239"/>
      <c r="K192" s="239"/>
    </row>
    <row r="193" spans="1:11" ht="24.2" customHeight="1">
      <c r="B193" s="63">
        <v>14</v>
      </c>
      <c r="C193" s="239" t="s">
        <v>236</v>
      </c>
      <c r="D193" s="237"/>
      <c r="E193" s="237"/>
      <c r="F193" s="237"/>
      <c r="G193" s="237"/>
      <c r="H193" s="237"/>
      <c r="I193" s="237"/>
      <c r="J193" s="237"/>
      <c r="K193" s="237"/>
    </row>
    <row r="194" spans="1:11" ht="13.35" customHeight="1">
      <c r="B194" s="63">
        <v>15</v>
      </c>
      <c r="C194" s="239" t="s">
        <v>237</v>
      </c>
      <c r="D194" s="239"/>
      <c r="E194" s="239"/>
      <c r="F194" s="239"/>
      <c r="G194" s="239"/>
      <c r="H194" s="239"/>
      <c r="I194" s="239"/>
      <c r="J194" s="239"/>
      <c r="K194" s="239"/>
    </row>
    <row r="195" spans="1:11" ht="13.35" customHeight="1">
      <c r="B195" s="63">
        <v>16</v>
      </c>
      <c r="C195" s="239" t="s">
        <v>238</v>
      </c>
      <c r="D195" s="237"/>
      <c r="E195" s="237"/>
      <c r="F195" s="237"/>
      <c r="G195" s="237"/>
      <c r="H195" s="237"/>
      <c r="I195" s="237"/>
      <c r="J195" s="237"/>
      <c r="K195" s="237"/>
    </row>
    <row r="196" spans="1:11" ht="94.5" customHeight="1">
      <c r="B196" s="63">
        <v>17</v>
      </c>
      <c r="C196" s="239" t="s">
        <v>239</v>
      </c>
      <c r="D196" s="239"/>
      <c r="E196" s="239"/>
      <c r="F196" s="239"/>
      <c r="G196" s="239"/>
      <c r="H196" s="239"/>
      <c r="I196" s="239"/>
      <c r="J196" s="239"/>
      <c r="K196" s="239"/>
    </row>
    <row r="197" spans="1:11" ht="16.7" customHeight="1">
      <c r="B197" s="63">
        <v>18</v>
      </c>
      <c r="C197" s="239" t="s">
        <v>240</v>
      </c>
      <c r="D197" s="237"/>
      <c r="E197" s="237"/>
      <c r="F197" s="237"/>
      <c r="G197" s="237"/>
      <c r="H197" s="237"/>
      <c r="I197" s="237"/>
      <c r="J197" s="237"/>
      <c r="K197" s="237"/>
    </row>
    <row r="198" spans="1:11" ht="16.7" customHeight="1">
      <c r="B198" s="63">
        <v>19</v>
      </c>
      <c r="C198" s="239" t="s">
        <v>241</v>
      </c>
      <c r="D198" s="237"/>
      <c r="E198" s="237"/>
      <c r="F198" s="237"/>
      <c r="G198" s="237"/>
      <c r="H198" s="237"/>
      <c r="I198" s="237"/>
      <c r="J198" s="237"/>
      <c r="K198" s="237"/>
    </row>
    <row r="199" spans="1:11" ht="16.7" customHeight="1">
      <c r="B199" s="63">
        <v>20</v>
      </c>
      <c r="C199" s="250" t="s">
        <v>242</v>
      </c>
      <c r="D199" s="250"/>
      <c r="E199" s="250"/>
      <c r="F199" s="250"/>
      <c r="G199" s="250"/>
      <c r="H199" s="250"/>
      <c r="I199" s="250"/>
      <c r="J199" s="250"/>
      <c r="K199" s="250"/>
    </row>
    <row r="200" spans="1:11" ht="16.7" customHeight="1">
      <c r="B200" s="63">
        <v>21</v>
      </c>
      <c r="C200" s="239" t="s">
        <v>243</v>
      </c>
      <c r="D200" s="237"/>
      <c r="E200" s="237"/>
      <c r="F200" s="237"/>
      <c r="G200" s="237"/>
      <c r="H200" s="237"/>
      <c r="I200" s="237"/>
      <c r="J200" s="237"/>
      <c r="K200" s="237"/>
    </row>
    <row r="201" spans="1:11" ht="16.7" customHeight="1">
      <c r="B201" s="64"/>
      <c r="C201" s="62"/>
    </row>
    <row r="202" spans="1:11" ht="15.75" customHeight="1">
      <c r="A202" s="80"/>
      <c r="B202" s="238" t="s">
        <v>244</v>
      </c>
      <c r="C202" s="238"/>
      <c r="D202" s="238"/>
      <c r="E202" s="238"/>
      <c r="F202" s="238"/>
      <c r="G202" s="238"/>
      <c r="H202" s="238"/>
      <c r="I202" s="238"/>
      <c r="J202" s="238"/>
      <c r="K202" s="238"/>
    </row>
    <row r="203" spans="1:11" ht="15" customHeight="1"/>
    <row r="204" spans="1:11" ht="39.200000000000003" customHeight="1">
      <c r="A204" s="81"/>
      <c r="B204" s="240"/>
      <c r="C204" s="242" t="s">
        <v>245</v>
      </c>
      <c r="D204" s="243"/>
      <c r="E204" s="82"/>
      <c r="F204" s="83"/>
      <c r="G204" s="84"/>
      <c r="H204" s="83"/>
      <c r="I204" s="85"/>
      <c r="J204" s="86"/>
      <c r="K204" s="86"/>
    </row>
    <row r="205" spans="1:11" ht="39.200000000000003" customHeight="1">
      <c r="A205" s="81"/>
      <c r="B205" s="241"/>
      <c r="C205" s="244"/>
      <c r="D205" s="237"/>
      <c r="E205" s="82"/>
      <c r="F205" s="83"/>
      <c r="G205" s="84"/>
      <c r="H205" s="83"/>
      <c r="I205" s="85"/>
      <c r="J205" s="86"/>
      <c r="K205" s="86"/>
    </row>
    <row r="206" spans="1:11" ht="22.5" customHeight="1">
      <c r="A206" s="81"/>
      <c r="B206" s="65" t="s">
        <v>10</v>
      </c>
      <c r="C206" s="245" t="s">
        <v>246</v>
      </c>
      <c r="D206" s="246"/>
      <c r="E206" s="82"/>
      <c r="F206" s="83"/>
      <c r="G206" s="84"/>
      <c r="H206" s="83"/>
      <c r="I206" s="85"/>
      <c r="J206" s="86"/>
      <c r="K206" s="86"/>
    </row>
    <row r="207" spans="1:11" ht="22.5" customHeight="1">
      <c r="A207" s="81"/>
      <c r="B207" s="66" t="s">
        <v>43</v>
      </c>
      <c r="C207" s="247" t="s">
        <v>247</v>
      </c>
      <c r="D207" s="248"/>
      <c r="E207" s="87"/>
      <c r="F207" s="88"/>
      <c r="G207" s="89"/>
      <c r="H207" s="88"/>
      <c r="I207" s="85"/>
      <c r="J207" s="90"/>
      <c r="K207" s="90"/>
    </row>
    <row r="208" spans="1:11" ht="77.45" customHeight="1">
      <c r="A208" s="81"/>
      <c r="B208" s="91"/>
      <c r="C208" s="247" t="s">
        <v>248</v>
      </c>
      <c r="D208" s="248"/>
      <c r="E208" s="87"/>
      <c r="F208" s="88"/>
      <c r="G208" s="89"/>
      <c r="H208" s="88"/>
      <c r="I208" s="85"/>
      <c r="J208" s="90"/>
      <c r="K208" s="90"/>
    </row>
    <row r="209" spans="1:11" ht="39.200000000000003" customHeight="1">
      <c r="A209" s="86"/>
      <c r="B209" s="92"/>
      <c r="C209" s="249"/>
      <c r="D209" s="249"/>
      <c r="E209" s="84"/>
      <c r="F209" s="83"/>
      <c r="G209" s="84"/>
      <c r="H209" s="83"/>
      <c r="I209" s="85"/>
      <c r="J209" s="86"/>
      <c r="K209" s="86"/>
    </row>
    <row r="210" spans="1:11" ht="15" hidden="1" customHeight="1"/>
    <row r="211" spans="1:11" ht="15" hidden="1" customHeight="1"/>
    <row r="212" spans="1:11" ht="15" hidden="1" customHeight="1"/>
    <row r="213" spans="1:11" ht="15" hidden="1" customHeight="1"/>
    <row r="214" spans="1:11" ht="15" hidden="1" customHeight="1"/>
    <row r="215" spans="1:11" ht="15" hidden="1" customHeight="1"/>
    <row r="216" spans="1:11" ht="15" hidden="1" customHeight="1"/>
    <row r="217" spans="1:11" ht="15" hidden="1" customHeight="1"/>
    <row r="218" spans="1:11" ht="15" hidden="1" customHeight="1"/>
    <row r="219" spans="1:11" ht="15" hidden="1" customHeight="1"/>
    <row r="220" spans="1:11" ht="15" hidden="1" customHeight="1"/>
    <row r="221" spans="1:11" ht="15" hidden="1" customHeight="1"/>
    <row r="222" spans="1:11" ht="15" hidden="1" customHeight="1"/>
    <row r="223" spans="1:11" ht="15" hidden="1" customHeight="1"/>
    <row r="224" spans="1:11" ht="15" hidden="1" customHeight="1"/>
    <row r="225" ht="15" hidden="1" customHeight="1"/>
    <row r="226" ht="15" hidden="1" customHeight="1"/>
    <row r="227" ht="15" hidden="1" customHeight="1"/>
    <row r="228" ht="15" hidden="1" customHeight="1"/>
    <row r="229" ht="15" hidden="1" customHeight="1"/>
    <row r="230" ht="15" hidden="1" customHeight="1"/>
    <row r="231" ht="15" hidden="1" customHeight="1"/>
    <row r="232" ht="15" hidden="1" customHeight="1"/>
    <row r="233" ht="15" hidden="1" customHeight="1"/>
    <row r="234" ht="15" hidden="1" customHeight="1"/>
    <row r="235" ht="15" hidden="1" customHeight="1"/>
    <row r="236" ht="15" hidden="1" customHeight="1"/>
    <row r="237" ht="15" hidden="1" customHeight="1"/>
    <row r="238" ht="15" hidden="1" customHeight="1"/>
    <row r="239" ht="15" hidden="1" customHeight="1"/>
    <row r="240" ht="15" hidden="1" customHeight="1"/>
    <row r="241" ht="15" hidden="1" customHeight="1"/>
    <row r="242" ht="15" hidden="1" customHeight="1"/>
    <row r="243" ht="15" hidden="1" customHeight="1"/>
    <row r="244" ht="15" hidden="1" customHeight="1"/>
    <row r="245" ht="15" hidden="1" customHeight="1"/>
    <row r="246" ht="15" hidden="1" customHeight="1"/>
    <row r="247" ht="15" hidden="1" customHeight="1"/>
    <row r="248" ht="15" hidden="1" customHeight="1"/>
    <row r="249" ht="15" hidden="1" customHeight="1"/>
    <row r="250" ht="15" hidden="1" customHeight="1"/>
    <row r="251" ht="15" hidden="1" customHeight="1"/>
    <row r="252" ht="15" hidden="1" customHeight="1"/>
    <row r="253" ht="15" hidden="1" customHeight="1"/>
    <row r="254" ht="15" hidden="1" customHeight="1"/>
    <row r="255" ht="15" hidden="1" customHeight="1"/>
    <row r="256" ht="15" hidden="1" customHeight="1"/>
    <row r="257" ht="15" hidden="1" customHeight="1"/>
    <row r="258" ht="15" hidden="1" customHeight="1"/>
    <row r="259" ht="15" hidden="1" customHeight="1"/>
    <row r="260" ht="15" hidden="1" customHeight="1"/>
    <row r="261" ht="15" hidden="1" customHeight="1"/>
    <row r="262" ht="15" hidden="1" customHeight="1"/>
    <row r="263" ht="15" hidden="1" customHeight="1"/>
    <row r="264" ht="15" hidden="1" customHeight="1"/>
    <row r="265" ht="15" hidden="1" customHeight="1"/>
  </sheetData>
  <mergeCells count="293">
    <mergeCell ref="B20:D20"/>
    <mergeCell ref="B1:C1"/>
    <mergeCell ref="B2:D2"/>
    <mergeCell ref="B4:D4"/>
    <mergeCell ref="B3:D3"/>
    <mergeCell ref="B5:D5"/>
    <mergeCell ref="B8:D8"/>
    <mergeCell ref="B9:D9"/>
    <mergeCell ref="B6:K6"/>
    <mergeCell ref="B7:K7"/>
    <mergeCell ref="J9:J11"/>
    <mergeCell ref="K9:K11"/>
    <mergeCell ref="E9:E11"/>
    <mergeCell ref="J13:J23"/>
    <mergeCell ref="K13:K23"/>
    <mergeCell ref="B21:D21"/>
    <mergeCell ref="B19:D19"/>
    <mergeCell ref="B18:D18"/>
    <mergeCell ref="E13:E23"/>
    <mergeCell ref="B25:D25"/>
    <mergeCell ref="B24:D24"/>
    <mergeCell ref="B22:D22"/>
    <mergeCell ref="B23:D23"/>
    <mergeCell ref="B26:D26"/>
    <mergeCell ref="B13:D13"/>
    <mergeCell ref="K25:K26"/>
    <mergeCell ref="J25:J26"/>
    <mergeCell ref="B27:E27"/>
    <mergeCell ref="B28:D28"/>
    <mergeCell ref="B29:D29"/>
    <mergeCell ref="B32:D32"/>
    <mergeCell ref="B31:D31"/>
    <mergeCell ref="B30:D30"/>
    <mergeCell ref="B12:D12"/>
    <mergeCell ref="B10:D10"/>
    <mergeCell ref="B11:D11"/>
    <mergeCell ref="B14:D14"/>
    <mergeCell ref="B15:D15"/>
    <mergeCell ref="B16:D16"/>
    <mergeCell ref="B17:D17"/>
    <mergeCell ref="J43:K50"/>
    <mergeCell ref="J37:K39"/>
    <mergeCell ref="J34:K35"/>
    <mergeCell ref="J40:K40"/>
    <mergeCell ref="J36:K36"/>
    <mergeCell ref="J42:K42"/>
    <mergeCell ref="J41:K41"/>
    <mergeCell ref="J33:K33"/>
    <mergeCell ref="B40:D40"/>
    <mergeCell ref="B39:D39"/>
    <mergeCell ref="B34:D34"/>
    <mergeCell ref="B37:D37"/>
    <mergeCell ref="B35:D35"/>
    <mergeCell ref="B38:D38"/>
    <mergeCell ref="B41:D41"/>
    <mergeCell ref="B42:D42"/>
    <mergeCell ref="B33:D33"/>
    <mergeCell ref="B36:D36"/>
    <mergeCell ref="C53:D53"/>
    <mergeCell ref="B54:D54"/>
    <mergeCell ref="C55:D55"/>
    <mergeCell ref="C56:D56"/>
    <mergeCell ref="E52:E56"/>
    <mergeCell ref="J52:K56"/>
    <mergeCell ref="J57:K57"/>
    <mergeCell ref="H58:K61"/>
    <mergeCell ref="J67:K67"/>
    <mergeCell ref="J66:K66"/>
    <mergeCell ref="B57:D57"/>
    <mergeCell ref="B43:D43"/>
    <mergeCell ref="B44:D44"/>
    <mergeCell ref="B47:D47"/>
    <mergeCell ref="B48:D48"/>
    <mergeCell ref="B46:D46"/>
    <mergeCell ref="B45:D45"/>
    <mergeCell ref="E43:E50"/>
    <mergeCell ref="C52:D52"/>
    <mergeCell ref="B51:D51"/>
    <mergeCell ref="B49:D49"/>
    <mergeCell ref="B50:D50"/>
    <mergeCell ref="E37:E39"/>
    <mergeCell ref="E58:E61"/>
    <mergeCell ref="B60:D60"/>
    <mergeCell ref="B59:D59"/>
    <mergeCell ref="B58:D58"/>
    <mergeCell ref="B61:D61"/>
    <mergeCell ref="B62:D62"/>
    <mergeCell ref="B63:D63"/>
    <mergeCell ref="B64:D64"/>
    <mergeCell ref="B67:D67"/>
    <mergeCell ref="B66:D66"/>
    <mergeCell ref="B65:D65"/>
    <mergeCell ref="J71:K71"/>
    <mergeCell ref="J72:K74"/>
    <mergeCell ref="B79:D79"/>
    <mergeCell ref="B80:D80"/>
    <mergeCell ref="B78:D78"/>
    <mergeCell ref="B77:D77"/>
    <mergeCell ref="J84:K84"/>
    <mergeCell ref="B72:D72"/>
    <mergeCell ref="J62:K65"/>
    <mergeCell ref="J68:K68"/>
    <mergeCell ref="E72:E74"/>
    <mergeCell ref="E62:E65"/>
    <mergeCell ref="B68:D68"/>
    <mergeCell ref="E69:E70"/>
    <mergeCell ref="J69:K70"/>
    <mergeCell ref="B71:D71"/>
    <mergeCell ref="B69:D69"/>
    <mergeCell ref="B70:D70"/>
    <mergeCell ref="B73:D73"/>
    <mergeCell ref="B74:D74"/>
    <mergeCell ref="J79:K79"/>
    <mergeCell ref="J80:K83"/>
    <mergeCell ref="J76:K78"/>
    <mergeCell ref="J75:K75"/>
    <mergeCell ref="E85:E87"/>
    <mergeCell ref="E81:E83"/>
    <mergeCell ref="E76:E78"/>
    <mergeCell ref="B75:D75"/>
    <mergeCell ref="B76:D76"/>
    <mergeCell ref="J108:K108"/>
    <mergeCell ref="J106:K106"/>
    <mergeCell ref="J92:K92"/>
    <mergeCell ref="J104:K104"/>
    <mergeCell ref="J91:K91"/>
    <mergeCell ref="J103:K103"/>
    <mergeCell ref="J96:K97"/>
    <mergeCell ref="J99:K102"/>
    <mergeCell ref="J87:K87"/>
    <mergeCell ref="J86:K86"/>
    <mergeCell ref="J90:K90"/>
    <mergeCell ref="J88:K88"/>
    <mergeCell ref="J89:K89"/>
    <mergeCell ref="J85:K85"/>
    <mergeCell ref="E95:E102"/>
    <mergeCell ref="B84:D84"/>
    <mergeCell ref="B83:D83"/>
    <mergeCell ref="B81:D81"/>
    <mergeCell ref="B82:D82"/>
    <mergeCell ref="B85:D85"/>
    <mergeCell ref="B86:D86"/>
    <mergeCell ref="B87:D87"/>
    <mergeCell ref="B88:D88"/>
    <mergeCell ref="B91:D91"/>
    <mergeCell ref="B92:D92"/>
    <mergeCell ref="B90:D90"/>
    <mergeCell ref="B89:D89"/>
    <mergeCell ref="C96:D96"/>
    <mergeCell ref="B95:D95"/>
    <mergeCell ref="B93:D93"/>
    <mergeCell ref="B94:D94"/>
    <mergeCell ref="C97:D97"/>
    <mergeCell ref="B98:D98"/>
    <mergeCell ref="C99:D99"/>
    <mergeCell ref="C100:D100"/>
    <mergeCell ref="B103:D103"/>
    <mergeCell ref="B104:D104"/>
    <mergeCell ref="C102:D102"/>
    <mergeCell ref="C101:D101"/>
    <mergeCell ref="J114:K123"/>
    <mergeCell ref="J105:K105"/>
    <mergeCell ref="J107:K107"/>
    <mergeCell ref="J109:K109"/>
    <mergeCell ref="H110:K111"/>
    <mergeCell ref="J113:K113"/>
    <mergeCell ref="E122:E123"/>
    <mergeCell ref="E108:E111"/>
    <mergeCell ref="B108:D108"/>
    <mergeCell ref="B107:D107"/>
    <mergeCell ref="B105:D105"/>
    <mergeCell ref="B106:D106"/>
    <mergeCell ref="B109:D109"/>
    <mergeCell ref="B110:D110"/>
    <mergeCell ref="B111:D111"/>
    <mergeCell ref="B112:D112"/>
    <mergeCell ref="B115:D115"/>
    <mergeCell ref="B116:D116"/>
    <mergeCell ref="B114:D114"/>
    <mergeCell ref="B113:D113"/>
    <mergeCell ref="E125:E126"/>
    <mergeCell ref="E119:E120"/>
    <mergeCell ref="B120:D120"/>
    <mergeCell ref="B119:D119"/>
    <mergeCell ref="B117:D117"/>
    <mergeCell ref="B118:D118"/>
    <mergeCell ref="B121:D121"/>
    <mergeCell ref="B122:D122"/>
    <mergeCell ref="B123:D123"/>
    <mergeCell ref="B124:D124"/>
    <mergeCell ref="B127:D127"/>
    <mergeCell ref="B128:D128"/>
    <mergeCell ref="B126:D126"/>
    <mergeCell ref="B125:D125"/>
    <mergeCell ref="E130:E132"/>
    <mergeCell ref="J124:K124"/>
    <mergeCell ref="J127:K127"/>
    <mergeCell ref="J129:K129"/>
    <mergeCell ref="J131:K132"/>
    <mergeCell ref="J128:K128"/>
    <mergeCell ref="J125:K126"/>
    <mergeCell ref="J134:K150"/>
    <mergeCell ref="C132:D132"/>
    <mergeCell ref="C131:D131"/>
    <mergeCell ref="B129:D129"/>
    <mergeCell ref="B130:D130"/>
    <mergeCell ref="B133:E133"/>
    <mergeCell ref="B134:D134"/>
    <mergeCell ref="C135:D135"/>
    <mergeCell ref="C136:D136"/>
    <mergeCell ref="C139:D139"/>
    <mergeCell ref="C140:D140"/>
    <mergeCell ref="C138:D138"/>
    <mergeCell ref="C137:D137"/>
    <mergeCell ref="E134:E150"/>
    <mergeCell ref="B144:D144"/>
    <mergeCell ref="C143:D143"/>
    <mergeCell ref="C141:D141"/>
    <mergeCell ref="C142:D142"/>
    <mergeCell ref="C145:D145"/>
    <mergeCell ref="C146:D146"/>
    <mergeCell ref="C147:D147"/>
    <mergeCell ref="C148:D148"/>
    <mergeCell ref="B151:D151"/>
    <mergeCell ref="B152:D152"/>
    <mergeCell ref="C150:D150"/>
    <mergeCell ref="C149:D149"/>
    <mergeCell ref="E153:E155"/>
    <mergeCell ref="J153:K155"/>
    <mergeCell ref="J152:K152"/>
    <mergeCell ref="J158:K161"/>
    <mergeCell ref="J156:K156"/>
    <mergeCell ref="E157:E161"/>
    <mergeCell ref="B156:D156"/>
    <mergeCell ref="B155:D155"/>
    <mergeCell ref="B153:D153"/>
    <mergeCell ref="B154:D154"/>
    <mergeCell ref="B157:D157"/>
    <mergeCell ref="C158:D158"/>
    <mergeCell ref="C159:D159"/>
    <mergeCell ref="C160:D160"/>
    <mergeCell ref="J164:K169"/>
    <mergeCell ref="J171:K172"/>
    <mergeCell ref="B163:D163"/>
    <mergeCell ref="C164:D164"/>
    <mergeCell ref="B162:D162"/>
    <mergeCell ref="C161:D161"/>
    <mergeCell ref="E163:E169"/>
    <mergeCell ref="E171:E172"/>
    <mergeCell ref="C168:D168"/>
    <mergeCell ref="C167:D167"/>
    <mergeCell ref="C165:D165"/>
    <mergeCell ref="C166:D166"/>
    <mergeCell ref="C169:D169"/>
    <mergeCell ref="B170:D170"/>
    <mergeCell ref="B171:D171"/>
    <mergeCell ref="B172:D172"/>
    <mergeCell ref="C189:K189"/>
    <mergeCell ref="C200:K200"/>
    <mergeCell ref="C188:K188"/>
    <mergeCell ref="C197:K197"/>
    <mergeCell ref="C194:K194"/>
    <mergeCell ref="C196:K196"/>
    <mergeCell ref="C192:K192"/>
    <mergeCell ref="J162:K162"/>
    <mergeCell ref="C187:K187"/>
    <mergeCell ref="C185:K185"/>
    <mergeCell ref="C186:K186"/>
    <mergeCell ref="C184:K184"/>
    <mergeCell ref="C183:K183"/>
    <mergeCell ref="C181:K181"/>
    <mergeCell ref="C182:K182"/>
    <mergeCell ref="C193:K193"/>
    <mergeCell ref="B174:D174"/>
    <mergeCell ref="B173:D173"/>
    <mergeCell ref="B178:K178"/>
    <mergeCell ref="C180:K180"/>
    <mergeCell ref="C176:K176"/>
    <mergeCell ref="J174:K174"/>
    <mergeCell ref="J170:K170"/>
    <mergeCell ref="J173:K173"/>
    <mergeCell ref="B202:K202"/>
    <mergeCell ref="C190:K190"/>
    <mergeCell ref="C191:K191"/>
    <mergeCell ref="B204:B205"/>
    <mergeCell ref="C204:D205"/>
    <mergeCell ref="C206:D206"/>
    <mergeCell ref="C207:D207"/>
    <mergeCell ref="C209:D209"/>
    <mergeCell ref="C208:D208"/>
    <mergeCell ref="C195:K195"/>
    <mergeCell ref="C198:K198"/>
    <mergeCell ref="C199:K199"/>
  </mergeCells>
  <pageMargins left="0.75" right="0.75" top="1" bottom="1" header="0.5" footer="0.5"/>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00CC"/>
  </sheetPr>
  <dimension ref="A1:AA78"/>
  <sheetViews>
    <sheetView showRuler="0" zoomScale="80" zoomScaleNormal="80" workbookViewId="0">
      <selection activeCell="J17" sqref="J17"/>
    </sheetView>
  </sheetViews>
  <sheetFormatPr defaultColWidth="13.7109375" defaultRowHeight="12.75"/>
  <cols>
    <col min="1" max="1" width="3.42578125" customWidth="1"/>
    <col min="2" max="2" width="25.5703125" customWidth="1"/>
    <col min="3" max="10" width="9.28515625" customWidth="1"/>
    <col min="11" max="11" width="60.140625" customWidth="1"/>
    <col min="12" max="14" width="9.28515625" customWidth="1"/>
  </cols>
  <sheetData>
    <row r="1" spans="1:27" ht="16.7" customHeight="1">
      <c r="A1" s="93"/>
      <c r="B1" s="94"/>
      <c r="C1" s="93"/>
      <c r="D1" s="93"/>
      <c r="E1" s="93"/>
      <c r="F1" s="93"/>
      <c r="G1" s="93"/>
      <c r="H1" s="93"/>
      <c r="I1" s="93"/>
      <c r="J1" s="93"/>
      <c r="K1" s="95"/>
      <c r="L1" s="95"/>
      <c r="M1" s="95"/>
      <c r="N1" s="95"/>
      <c r="O1" s="96"/>
      <c r="P1" s="96"/>
      <c r="Q1" s="96"/>
      <c r="R1" s="96"/>
      <c r="S1" s="96"/>
      <c r="T1" s="96"/>
      <c r="U1" s="96"/>
      <c r="V1" s="96"/>
      <c r="W1" s="96"/>
      <c r="X1" s="96"/>
      <c r="Y1" s="96"/>
      <c r="Z1" s="96"/>
      <c r="AA1" s="107"/>
    </row>
    <row r="2" spans="1:27" ht="62.45" customHeight="1">
      <c r="A2" s="93"/>
      <c r="B2" s="352"/>
      <c r="C2" s="353"/>
      <c r="D2" s="353"/>
      <c r="E2" s="354"/>
      <c r="F2" s="97"/>
      <c r="G2" s="93"/>
      <c r="H2" s="93"/>
      <c r="I2" s="93"/>
      <c r="J2" s="93"/>
      <c r="K2" s="95"/>
      <c r="L2" s="95"/>
      <c r="M2" s="95"/>
      <c r="N2" s="95"/>
      <c r="O2" s="96"/>
      <c r="P2" s="96"/>
      <c r="Q2" s="96"/>
      <c r="R2" s="96"/>
      <c r="S2" s="96"/>
      <c r="T2" s="96"/>
      <c r="U2" s="96"/>
      <c r="V2" s="96"/>
      <c r="W2" s="96"/>
      <c r="X2" s="96"/>
      <c r="Y2" s="96"/>
      <c r="Z2" s="96"/>
      <c r="AA2" s="107"/>
    </row>
    <row r="3" spans="1:27" ht="22.5" customHeight="1">
      <c r="A3" s="93"/>
      <c r="B3" s="355" t="s">
        <v>367</v>
      </c>
      <c r="C3" s="356"/>
      <c r="D3" s="356"/>
      <c r="E3" s="356"/>
      <c r="F3" s="356"/>
      <c r="G3" s="357"/>
      <c r="H3" s="93"/>
      <c r="I3" s="93"/>
      <c r="J3" s="93"/>
      <c r="K3" s="95"/>
      <c r="L3" s="95"/>
      <c r="M3" s="95"/>
      <c r="N3" s="95"/>
      <c r="O3" s="96"/>
      <c r="P3" s="96"/>
      <c r="Q3" s="96"/>
      <c r="R3" s="96"/>
      <c r="S3" s="96"/>
      <c r="T3" s="96"/>
      <c r="U3" s="96"/>
      <c r="V3" s="96"/>
      <c r="W3" s="96"/>
      <c r="X3" s="96"/>
      <c r="Y3" s="96"/>
      <c r="Z3" s="96"/>
      <c r="AA3" s="107"/>
    </row>
    <row r="4" spans="1:27" ht="22.5" customHeight="1">
      <c r="A4" s="93"/>
      <c r="B4" s="358" t="s">
        <v>251</v>
      </c>
      <c r="C4" s="359"/>
      <c r="D4" s="359"/>
      <c r="E4" s="359"/>
      <c r="F4" s="359"/>
      <c r="G4" s="360"/>
      <c r="H4" s="93"/>
      <c r="I4" s="93"/>
      <c r="J4" s="93"/>
      <c r="K4" s="95"/>
      <c r="L4" s="95"/>
      <c r="M4" s="95"/>
      <c r="N4" s="95"/>
      <c r="O4" s="96"/>
      <c r="P4" s="96"/>
      <c r="Q4" s="96"/>
      <c r="R4" s="96"/>
      <c r="S4" s="96"/>
      <c r="T4" s="96"/>
      <c r="U4" s="96"/>
      <c r="V4" s="96"/>
      <c r="W4" s="96"/>
      <c r="X4" s="96"/>
      <c r="Y4" s="96"/>
      <c r="Z4" s="96"/>
      <c r="AA4" s="107"/>
    </row>
    <row r="5" spans="1:27" ht="16.7" customHeight="1">
      <c r="A5" s="95"/>
      <c r="B5" s="97"/>
      <c r="C5" s="97"/>
      <c r="D5" s="97"/>
      <c r="E5" s="97"/>
      <c r="F5" s="97"/>
      <c r="G5" s="97"/>
      <c r="H5" s="97"/>
      <c r="I5" s="97"/>
      <c r="J5" s="97"/>
      <c r="K5" s="95"/>
      <c r="L5" s="98"/>
      <c r="M5" s="95"/>
      <c r="N5" s="95"/>
      <c r="O5" s="96"/>
      <c r="P5" s="96"/>
      <c r="Q5" s="96"/>
      <c r="R5" s="96"/>
      <c r="S5" s="96"/>
      <c r="T5" s="96"/>
      <c r="U5" s="96"/>
      <c r="V5" s="96"/>
      <c r="W5" s="96"/>
      <c r="X5" s="96"/>
      <c r="Y5" s="96"/>
      <c r="Z5" s="96"/>
      <c r="AA5" s="107"/>
    </row>
    <row r="6" spans="1:27" ht="22.5" customHeight="1">
      <c r="A6" s="93"/>
      <c r="B6" s="99" t="s">
        <v>252</v>
      </c>
      <c r="C6" s="97"/>
      <c r="D6" s="97"/>
      <c r="E6" s="100"/>
      <c r="F6" s="101"/>
      <c r="G6" s="97"/>
      <c r="H6" s="97"/>
      <c r="I6" s="101"/>
      <c r="J6" s="97"/>
      <c r="K6" s="95"/>
      <c r="L6" s="98"/>
      <c r="M6" s="95"/>
      <c r="N6" s="95"/>
      <c r="O6" s="96"/>
      <c r="P6" s="96"/>
      <c r="Q6" s="96"/>
      <c r="R6" s="96"/>
      <c r="S6" s="96"/>
      <c r="T6" s="96"/>
      <c r="U6" s="96"/>
      <c r="V6" s="96"/>
      <c r="W6" s="96"/>
      <c r="X6" s="96"/>
      <c r="Y6" s="96"/>
      <c r="Z6" s="96"/>
      <c r="AA6" s="107"/>
    </row>
    <row r="7" spans="1:27" ht="16.7" customHeight="1">
      <c r="A7" s="93"/>
      <c r="B7" s="97"/>
      <c r="C7" s="97"/>
      <c r="D7" s="97"/>
      <c r="E7" s="97"/>
      <c r="F7" s="97"/>
      <c r="G7" s="97"/>
      <c r="H7" s="97"/>
      <c r="I7" s="97"/>
      <c r="J7" s="97"/>
      <c r="K7" s="95"/>
      <c r="L7" s="98"/>
      <c r="M7" s="95"/>
      <c r="N7" s="95"/>
      <c r="O7" s="96"/>
      <c r="P7" s="96"/>
      <c r="Q7" s="96"/>
      <c r="R7" s="96"/>
      <c r="S7" s="96"/>
      <c r="T7" s="96"/>
      <c r="U7" s="96"/>
      <c r="V7" s="96"/>
      <c r="W7" s="96"/>
      <c r="X7" s="96"/>
      <c r="Y7" s="96"/>
      <c r="Z7" s="96"/>
      <c r="AA7" s="107"/>
    </row>
    <row r="8" spans="1:27" ht="16.7" customHeight="1">
      <c r="A8" s="93"/>
      <c r="B8" s="97"/>
      <c r="C8" s="97"/>
      <c r="D8" s="97"/>
      <c r="E8" s="97"/>
      <c r="F8" s="97"/>
      <c r="G8" s="97"/>
      <c r="H8" s="97"/>
      <c r="I8" s="97"/>
      <c r="J8" s="97"/>
      <c r="K8" s="95"/>
      <c r="L8" s="98"/>
      <c r="M8" s="95"/>
      <c r="N8" s="95"/>
      <c r="O8" s="96"/>
      <c r="P8" s="96"/>
      <c r="Q8" s="96"/>
      <c r="R8" s="96"/>
      <c r="S8" s="96"/>
      <c r="T8" s="96"/>
      <c r="U8" s="96"/>
      <c r="V8" s="96"/>
      <c r="W8" s="96"/>
      <c r="X8" s="96"/>
      <c r="Y8" s="96"/>
      <c r="Z8" s="96"/>
      <c r="AA8" s="107"/>
    </row>
    <row r="9" spans="1:27" ht="16.7" customHeight="1">
      <c r="A9" s="95"/>
      <c r="B9" s="97"/>
      <c r="C9" s="97"/>
      <c r="D9" s="97"/>
      <c r="E9" s="97"/>
      <c r="F9" s="97"/>
      <c r="G9" s="97"/>
      <c r="H9" s="97"/>
      <c r="I9" s="97"/>
      <c r="J9" s="97"/>
      <c r="K9" s="95"/>
      <c r="L9" s="98"/>
      <c r="M9" s="95"/>
      <c r="N9" s="95"/>
      <c r="O9" s="96"/>
      <c r="P9" s="96"/>
      <c r="Q9" s="96"/>
      <c r="R9" s="96"/>
      <c r="S9" s="96"/>
      <c r="T9" s="96"/>
      <c r="U9" s="96"/>
      <c r="V9" s="96"/>
      <c r="W9" s="96"/>
      <c r="X9" s="96"/>
      <c r="Y9" s="96"/>
      <c r="Z9" s="96"/>
      <c r="AA9" s="107"/>
    </row>
    <row r="10" spans="1:27" ht="20.100000000000001" customHeight="1">
      <c r="A10" s="95"/>
      <c r="B10" s="97"/>
      <c r="C10" s="97"/>
      <c r="D10" s="97"/>
      <c r="E10" s="97"/>
      <c r="F10" s="97"/>
      <c r="G10" s="97"/>
      <c r="H10" s="97"/>
      <c r="I10" s="97"/>
      <c r="J10" s="97"/>
      <c r="K10" s="102" t="s">
        <v>252</v>
      </c>
      <c r="L10" s="98"/>
      <c r="M10" s="95"/>
      <c r="N10" s="95"/>
      <c r="O10" s="96"/>
      <c r="P10" s="96"/>
      <c r="Q10" s="96"/>
      <c r="R10" s="96"/>
      <c r="S10" s="96"/>
      <c r="T10" s="96"/>
      <c r="U10" s="96"/>
      <c r="V10" s="96"/>
      <c r="W10" s="96"/>
      <c r="X10" s="96"/>
      <c r="Y10" s="96"/>
      <c r="Z10" s="96"/>
      <c r="AA10" s="107"/>
    </row>
    <row r="11" spans="1:27" ht="16.7" customHeight="1">
      <c r="A11" s="95"/>
      <c r="B11" s="97"/>
      <c r="C11" s="97"/>
      <c r="D11" s="97"/>
      <c r="E11" s="97"/>
      <c r="F11" s="97"/>
      <c r="G11" s="97"/>
      <c r="H11" s="97"/>
      <c r="I11" s="97"/>
      <c r="J11" s="97"/>
      <c r="K11" s="103" t="s">
        <v>253</v>
      </c>
      <c r="L11" s="106">
        <v>0.61792215976846998</v>
      </c>
      <c r="M11" s="95"/>
      <c r="N11" s="95"/>
      <c r="O11" s="96"/>
      <c r="P11" s="96"/>
      <c r="Q11" s="96"/>
      <c r="R11" s="96"/>
      <c r="S11" s="96"/>
      <c r="T11" s="96"/>
      <c r="U11" s="96"/>
      <c r="V11" s="96"/>
      <c r="W11" s="96"/>
      <c r="X11" s="96"/>
      <c r="Y11" s="96"/>
      <c r="Z11" s="96"/>
      <c r="AA11" s="107"/>
    </row>
    <row r="12" spans="1:27" ht="16.7" customHeight="1">
      <c r="A12" s="95"/>
      <c r="B12" s="97"/>
      <c r="C12" s="97"/>
      <c r="D12" s="97"/>
      <c r="E12" s="97"/>
      <c r="F12" s="97"/>
      <c r="G12" s="97"/>
      <c r="H12" s="97"/>
      <c r="I12" s="97"/>
      <c r="J12" s="97"/>
      <c r="K12" s="103" t="s">
        <v>254</v>
      </c>
      <c r="L12" s="106">
        <v>2.4715269377606101E-2</v>
      </c>
      <c r="M12" s="95"/>
      <c r="N12" s="95"/>
      <c r="O12" s="96"/>
      <c r="P12" s="96"/>
      <c r="Q12" s="96"/>
      <c r="R12" s="96"/>
      <c r="S12" s="96"/>
      <c r="T12" s="96"/>
      <c r="U12" s="96"/>
      <c r="V12" s="96"/>
      <c r="W12" s="96"/>
      <c r="X12" s="96"/>
      <c r="Y12" s="96"/>
      <c r="Z12" s="96"/>
      <c r="AA12" s="107"/>
    </row>
    <row r="13" spans="1:27" ht="16.7" customHeight="1">
      <c r="A13" s="93"/>
      <c r="B13" s="97"/>
      <c r="C13" s="97"/>
      <c r="D13" s="97"/>
      <c r="E13" s="97"/>
      <c r="F13" s="97"/>
      <c r="G13" s="97"/>
      <c r="H13" s="97"/>
      <c r="I13" s="97"/>
      <c r="J13" s="97"/>
      <c r="K13" s="103" t="s">
        <v>255</v>
      </c>
      <c r="L13" s="229">
        <v>0.35736257085392398</v>
      </c>
      <c r="M13" s="95"/>
      <c r="N13" s="95"/>
      <c r="O13" s="96"/>
      <c r="P13" s="96"/>
      <c r="Q13" s="96"/>
      <c r="R13" s="96"/>
      <c r="S13" s="96"/>
      <c r="T13" s="96"/>
      <c r="U13" s="96"/>
      <c r="V13" s="96"/>
      <c r="W13" s="96"/>
      <c r="X13" s="96"/>
      <c r="Y13" s="96"/>
      <c r="Z13" s="96"/>
      <c r="AA13" s="107"/>
    </row>
    <row r="14" spans="1:27" ht="16.7" customHeight="1">
      <c r="A14" s="93"/>
      <c r="B14" s="97"/>
      <c r="C14" s="97"/>
      <c r="D14" s="97"/>
      <c r="E14" s="97"/>
      <c r="F14" s="97"/>
      <c r="G14" s="97"/>
      <c r="H14" s="97"/>
      <c r="I14" s="97"/>
      <c r="J14" s="97"/>
      <c r="K14" s="95"/>
      <c r="L14" s="98"/>
      <c r="M14" s="95"/>
      <c r="N14" s="95"/>
      <c r="O14" s="96"/>
      <c r="P14" s="96"/>
      <c r="Q14" s="96"/>
      <c r="R14" s="96"/>
      <c r="S14" s="96"/>
      <c r="T14" s="96"/>
      <c r="U14" s="96"/>
      <c r="V14" s="96"/>
      <c r="W14" s="96"/>
      <c r="X14" s="96"/>
      <c r="Y14" s="96"/>
      <c r="Z14" s="96"/>
      <c r="AA14" s="107"/>
    </row>
    <row r="15" spans="1:27" ht="16.7" customHeight="1">
      <c r="A15" s="93"/>
      <c r="B15" s="97"/>
      <c r="C15" s="97"/>
      <c r="D15" s="97"/>
      <c r="E15" s="97"/>
      <c r="F15" s="97"/>
      <c r="G15" s="97"/>
      <c r="H15" s="97"/>
      <c r="I15" s="97"/>
      <c r="J15" s="97"/>
      <c r="K15" s="95"/>
      <c r="L15" s="98"/>
      <c r="M15" s="95"/>
      <c r="N15" s="95"/>
      <c r="O15" s="96"/>
      <c r="P15" s="96"/>
      <c r="Q15" s="96"/>
      <c r="R15" s="96"/>
      <c r="S15" s="96"/>
      <c r="T15" s="96"/>
      <c r="U15" s="96"/>
      <c r="V15" s="96"/>
      <c r="W15" s="96"/>
      <c r="X15" s="96"/>
      <c r="Y15" s="96"/>
      <c r="Z15" s="96"/>
      <c r="AA15" s="107"/>
    </row>
    <row r="16" spans="1:27" ht="16.7" customHeight="1">
      <c r="A16" s="93"/>
      <c r="B16" s="97"/>
      <c r="C16" s="97"/>
      <c r="D16" s="97"/>
      <c r="E16" s="97"/>
      <c r="F16" s="97"/>
      <c r="G16" s="97"/>
      <c r="H16" s="97"/>
      <c r="I16" s="97"/>
      <c r="J16" s="97"/>
      <c r="K16" s="95"/>
      <c r="L16" s="98"/>
      <c r="M16" s="95"/>
      <c r="N16" s="95"/>
      <c r="O16" s="96"/>
      <c r="P16" s="96"/>
      <c r="Q16" s="96"/>
      <c r="R16" s="96"/>
      <c r="S16" s="96"/>
      <c r="T16" s="96"/>
      <c r="U16" s="96"/>
      <c r="V16" s="96"/>
      <c r="W16" s="96"/>
      <c r="X16" s="96"/>
      <c r="Y16" s="96"/>
      <c r="Z16" s="96"/>
      <c r="AA16" s="107"/>
    </row>
    <row r="17" spans="1:27" ht="16.7" customHeight="1">
      <c r="A17" s="93"/>
      <c r="B17" s="97"/>
      <c r="C17" s="97"/>
      <c r="D17" s="97"/>
      <c r="E17" s="97"/>
      <c r="F17" s="97"/>
      <c r="G17" s="97"/>
      <c r="H17" s="97"/>
      <c r="I17" s="97"/>
      <c r="J17" s="97"/>
      <c r="K17" s="95"/>
      <c r="L17" s="98"/>
      <c r="M17" s="95"/>
      <c r="N17" s="95"/>
      <c r="O17" s="96"/>
      <c r="P17" s="96"/>
      <c r="Q17" s="96"/>
      <c r="R17" s="96"/>
      <c r="S17" s="96"/>
      <c r="T17" s="96"/>
      <c r="U17" s="96"/>
      <c r="V17" s="96"/>
      <c r="W17" s="96"/>
      <c r="X17" s="96"/>
      <c r="Y17" s="96"/>
      <c r="Z17" s="96"/>
      <c r="AA17" s="107"/>
    </row>
    <row r="18" spans="1:27" ht="16.7" customHeight="1">
      <c r="A18" s="93"/>
      <c r="B18" s="97"/>
      <c r="C18" s="97"/>
      <c r="D18" s="97"/>
      <c r="E18" s="97"/>
      <c r="F18" s="97"/>
      <c r="G18" s="97"/>
      <c r="H18" s="97"/>
      <c r="I18" s="97"/>
      <c r="J18" s="97"/>
      <c r="K18" s="95"/>
      <c r="L18" s="98"/>
      <c r="M18" s="95"/>
      <c r="N18" s="95"/>
      <c r="O18" s="96"/>
      <c r="P18" s="96"/>
      <c r="Q18" s="96"/>
      <c r="R18" s="96"/>
      <c r="S18" s="96"/>
      <c r="T18" s="96"/>
      <c r="U18" s="96"/>
      <c r="V18" s="96"/>
      <c r="W18" s="96"/>
      <c r="X18" s="96"/>
      <c r="Y18" s="96"/>
      <c r="Z18" s="96"/>
      <c r="AA18" s="107"/>
    </row>
    <row r="19" spans="1:27" ht="16.7" customHeight="1">
      <c r="A19" s="93"/>
      <c r="B19" s="97"/>
      <c r="C19" s="97"/>
      <c r="D19" s="97"/>
      <c r="E19" s="97"/>
      <c r="F19" s="97"/>
      <c r="G19" s="97"/>
      <c r="H19" s="97"/>
      <c r="I19" s="97"/>
      <c r="J19" s="97"/>
      <c r="K19" s="95"/>
      <c r="L19" s="98"/>
      <c r="M19" s="95"/>
      <c r="N19" s="95"/>
      <c r="O19" s="96"/>
      <c r="P19" s="96"/>
      <c r="Q19" s="96"/>
      <c r="R19" s="96"/>
      <c r="S19" s="96"/>
      <c r="T19" s="96"/>
      <c r="U19" s="96"/>
      <c r="V19" s="96"/>
      <c r="W19" s="96"/>
      <c r="X19" s="96"/>
      <c r="Y19" s="96"/>
      <c r="Z19" s="96"/>
      <c r="AA19" s="107"/>
    </row>
    <row r="20" spans="1:27" ht="16.7" customHeight="1">
      <c r="A20" s="93"/>
      <c r="B20" s="97"/>
      <c r="C20" s="97"/>
      <c r="D20" s="97"/>
      <c r="E20" s="97"/>
      <c r="F20" s="97"/>
      <c r="G20" s="97"/>
      <c r="H20" s="97"/>
      <c r="I20" s="97"/>
      <c r="J20" s="97"/>
      <c r="K20" s="95"/>
      <c r="L20" s="98"/>
      <c r="M20" s="95"/>
      <c r="N20" s="95"/>
      <c r="O20" s="96"/>
      <c r="P20" s="96"/>
      <c r="Q20" s="96"/>
      <c r="R20" s="96"/>
      <c r="S20" s="96"/>
      <c r="T20" s="96"/>
      <c r="U20" s="96"/>
      <c r="V20" s="96"/>
      <c r="W20" s="96"/>
      <c r="X20" s="96"/>
      <c r="Y20" s="96"/>
      <c r="Z20" s="96"/>
      <c r="AA20" s="107"/>
    </row>
    <row r="21" spans="1:27" ht="16.7" customHeight="1">
      <c r="A21" s="93"/>
      <c r="B21" s="97"/>
      <c r="C21" s="97"/>
      <c r="D21" s="97"/>
      <c r="E21" s="97"/>
      <c r="F21" s="97"/>
      <c r="G21" s="97"/>
      <c r="H21" s="97"/>
      <c r="I21" s="97"/>
      <c r="J21" s="97"/>
      <c r="K21" s="95"/>
      <c r="L21" s="98"/>
      <c r="M21" s="95"/>
      <c r="N21" s="95"/>
      <c r="O21" s="96"/>
      <c r="P21" s="96"/>
      <c r="Q21" s="96"/>
      <c r="R21" s="96"/>
      <c r="S21" s="96"/>
      <c r="T21" s="96"/>
      <c r="U21" s="96"/>
      <c r="V21" s="96"/>
      <c r="W21" s="96"/>
      <c r="X21" s="96"/>
      <c r="Y21" s="96"/>
      <c r="Z21" s="96"/>
      <c r="AA21" s="107"/>
    </row>
    <row r="22" spans="1:27" ht="16.7" customHeight="1">
      <c r="A22" s="93"/>
      <c r="B22" s="97"/>
      <c r="C22" s="97"/>
      <c r="D22" s="97"/>
      <c r="E22" s="97"/>
      <c r="F22" s="97"/>
      <c r="G22" s="97"/>
      <c r="H22" s="97"/>
      <c r="I22" s="97"/>
      <c r="J22" s="97"/>
      <c r="K22" s="95"/>
      <c r="L22" s="98"/>
      <c r="M22" s="95"/>
      <c r="N22" s="95"/>
      <c r="O22" s="96"/>
      <c r="P22" s="96"/>
      <c r="Q22" s="96"/>
      <c r="R22" s="96"/>
      <c r="S22" s="96"/>
      <c r="T22" s="96"/>
      <c r="U22" s="96"/>
      <c r="V22" s="96"/>
      <c r="W22" s="96"/>
      <c r="X22" s="96"/>
      <c r="Y22" s="96"/>
      <c r="Z22" s="96"/>
      <c r="AA22" s="107"/>
    </row>
    <row r="23" spans="1:27" ht="16.7" customHeight="1">
      <c r="A23" s="95"/>
      <c r="B23" s="97"/>
      <c r="C23" s="97"/>
      <c r="D23" s="97"/>
      <c r="E23" s="97"/>
      <c r="F23" s="97"/>
      <c r="G23" s="97"/>
      <c r="H23" s="97"/>
      <c r="I23" s="97"/>
      <c r="J23" s="97"/>
      <c r="K23" s="95"/>
      <c r="L23" s="98"/>
      <c r="M23" s="95"/>
      <c r="N23" s="95"/>
      <c r="O23" s="96"/>
      <c r="P23" s="96"/>
      <c r="Q23" s="96"/>
      <c r="R23" s="96"/>
      <c r="S23" s="96"/>
      <c r="T23" s="96"/>
      <c r="U23" s="96"/>
      <c r="V23" s="96"/>
      <c r="W23" s="96"/>
      <c r="X23" s="96"/>
      <c r="Y23" s="96"/>
      <c r="Z23" s="96"/>
      <c r="AA23" s="107"/>
    </row>
    <row r="24" spans="1:27" ht="26.65" customHeight="1">
      <c r="A24" s="93"/>
      <c r="B24" s="361" t="s">
        <v>256</v>
      </c>
      <c r="C24" s="362"/>
      <c r="D24" s="363"/>
      <c r="E24" s="100"/>
      <c r="F24" s="101"/>
      <c r="G24" s="97"/>
      <c r="H24" s="97"/>
      <c r="I24" s="101"/>
      <c r="J24" s="97"/>
      <c r="K24" s="95"/>
      <c r="L24" s="98"/>
      <c r="M24" s="95"/>
      <c r="N24" s="95"/>
      <c r="O24" s="96"/>
      <c r="P24" s="96"/>
      <c r="Q24" s="96"/>
      <c r="R24" s="96"/>
      <c r="S24" s="96"/>
      <c r="T24" s="96"/>
      <c r="U24" s="96"/>
      <c r="V24" s="96"/>
      <c r="W24" s="96"/>
      <c r="X24" s="96"/>
      <c r="Y24" s="96"/>
      <c r="Z24" s="96"/>
      <c r="AA24" s="107"/>
    </row>
    <row r="25" spans="1:27" ht="16.7" customHeight="1">
      <c r="A25" s="93"/>
      <c r="B25" s="97"/>
      <c r="C25" s="97"/>
      <c r="D25" s="97"/>
      <c r="E25" s="97"/>
      <c r="F25" s="97"/>
      <c r="G25" s="97"/>
      <c r="H25" s="97"/>
      <c r="I25" s="97"/>
      <c r="J25" s="97"/>
      <c r="K25" s="95"/>
      <c r="L25" s="98"/>
      <c r="M25" s="95"/>
      <c r="N25" s="95"/>
      <c r="O25" s="96"/>
      <c r="P25" s="96"/>
      <c r="Q25" s="96"/>
      <c r="R25" s="96"/>
      <c r="S25" s="96"/>
      <c r="T25" s="96"/>
      <c r="U25" s="96"/>
      <c r="V25" s="96"/>
      <c r="W25" s="96"/>
      <c r="X25" s="96"/>
      <c r="Y25" s="96"/>
      <c r="Z25" s="96"/>
      <c r="AA25" s="107"/>
    </row>
    <row r="26" spans="1:27" ht="16.7" customHeight="1">
      <c r="A26" s="93"/>
      <c r="B26" s="97"/>
      <c r="C26" s="97"/>
      <c r="D26" s="97"/>
      <c r="E26" s="97"/>
      <c r="F26" s="97"/>
      <c r="G26" s="97"/>
      <c r="H26" s="97"/>
      <c r="I26" s="97"/>
      <c r="J26" s="97"/>
      <c r="K26" s="95"/>
      <c r="L26" s="98"/>
      <c r="M26" s="95"/>
      <c r="N26" s="95"/>
      <c r="O26" s="96"/>
      <c r="P26" s="96"/>
      <c r="Q26" s="96"/>
      <c r="R26" s="96"/>
      <c r="S26" s="96"/>
      <c r="T26" s="96"/>
      <c r="U26" s="96"/>
      <c r="V26" s="96"/>
      <c r="W26" s="96"/>
      <c r="X26" s="96"/>
      <c r="Y26" s="96"/>
      <c r="Z26" s="96"/>
      <c r="AA26" s="107"/>
    </row>
    <row r="27" spans="1:27" ht="16.7" customHeight="1">
      <c r="A27" s="95"/>
      <c r="B27" s="97"/>
      <c r="C27" s="97"/>
      <c r="D27" s="97"/>
      <c r="E27" s="97"/>
      <c r="F27" s="97"/>
      <c r="G27" s="97"/>
      <c r="H27" s="97"/>
      <c r="I27" s="97"/>
      <c r="J27" s="97"/>
      <c r="K27" s="95"/>
      <c r="L27" s="98"/>
      <c r="M27" s="95"/>
      <c r="N27" s="95"/>
      <c r="O27" s="96"/>
      <c r="P27" s="96"/>
      <c r="Q27" s="96"/>
      <c r="R27" s="96"/>
      <c r="S27" s="96"/>
      <c r="T27" s="96"/>
      <c r="U27" s="96"/>
      <c r="V27" s="96"/>
      <c r="W27" s="96"/>
      <c r="X27" s="96"/>
      <c r="Y27" s="96"/>
      <c r="Z27" s="96"/>
      <c r="AA27" s="107"/>
    </row>
    <row r="28" spans="1:27" ht="20.100000000000001" customHeight="1">
      <c r="A28" s="95"/>
      <c r="B28" s="97"/>
      <c r="C28" s="97"/>
      <c r="D28" s="97"/>
      <c r="E28" s="97"/>
      <c r="F28" s="97"/>
      <c r="G28" s="97"/>
      <c r="H28" s="97"/>
      <c r="I28" s="97"/>
      <c r="J28" s="97"/>
      <c r="K28" s="102" t="s">
        <v>257</v>
      </c>
      <c r="L28" s="98"/>
      <c r="M28" s="95"/>
      <c r="N28" s="95"/>
      <c r="O28" s="96"/>
      <c r="P28" s="96"/>
      <c r="Q28" s="96"/>
      <c r="R28" s="96"/>
      <c r="S28" s="96"/>
      <c r="T28" s="96"/>
      <c r="U28" s="96"/>
      <c r="V28" s="96"/>
      <c r="W28" s="96"/>
      <c r="X28" s="96"/>
      <c r="Y28" s="96"/>
      <c r="Z28" s="96"/>
      <c r="AA28" s="107"/>
    </row>
    <row r="29" spans="1:27" ht="16.7" customHeight="1">
      <c r="A29" s="95"/>
      <c r="B29" s="97"/>
      <c r="C29" s="97"/>
      <c r="D29" s="97"/>
      <c r="E29" s="97"/>
      <c r="F29" s="97"/>
      <c r="G29" s="97"/>
      <c r="H29" s="97"/>
      <c r="I29" s="97"/>
      <c r="J29" s="97"/>
      <c r="K29" s="103" t="s">
        <v>258</v>
      </c>
      <c r="L29" s="106">
        <v>0.62415172662208696</v>
      </c>
      <c r="M29" s="95"/>
      <c r="N29" s="95"/>
      <c r="O29" s="96"/>
      <c r="P29" s="96"/>
      <c r="Q29" s="96"/>
      <c r="R29" s="96"/>
      <c r="S29" s="96"/>
      <c r="T29" s="96"/>
      <c r="U29" s="96"/>
      <c r="V29" s="96"/>
      <c r="W29" s="96"/>
      <c r="X29" s="96"/>
      <c r="Y29" s="96"/>
      <c r="Z29" s="96"/>
      <c r="AA29" s="107"/>
    </row>
    <row r="30" spans="1:27" ht="16.7" customHeight="1">
      <c r="A30" s="95"/>
      <c r="B30" s="97"/>
      <c r="C30" s="97"/>
      <c r="D30" s="97"/>
      <c r="E30" s="97"/>
      <c r="F30" s="97"/>
      <c r="G30" s="97"/>
      <c r="H30" s="97"/>
      <c r="I30" s="97"/>
      <c r="J30" s="97"/>
      <c r="K30" s="103" t="s">
        <v>259</v>
      </c>
      <c r="L30" s="106">
        <v>8.94448317008842E-2</v>
      </c>
      <c r="M30" s="95"/>
      <c r="N30" s="95"/>
      <c r="O30" s="96"/>
      <c r="P30" s="96"/>
      <c r="Q30" s="96"/>
      <c r="R30" s="96"/>
      <c r="S30" s="96"/>
      <c r="T30" s="96"/>
      <c r="U30" s="96"/>
      <c r="V30" s="96"/>
      <c r="W30" s="96"/>
      <c r="X30" s="96"/>
      <c r="Y30" s="96"/>
      <c r="Z30" s="96"/>
      <c r="AA30" s="107"/>
    </row>
    <row r="31" spans="1:27" ht="16.7" customHeight="1">
      <c r="A31" s="93"/>
      <c r="B31" s="97"/>
      <c r="C31" s="97"/>
      <c r="D31" s="97"/>
      <c r="E31" s="97"/>
      <c r="F31" s="97"/>
      <c r="G31" s="97"/>
      <c r="H31" s="97"/>
      <c r="I31" s="97"/>
      <c r="J31" s="97"/>
      <c r="K31" s="103" t="s">
        <v>260</v>
      </c>
      <c r="L31" s="229">
        <v>0.28640344167702902</v>
      </c>
      <c r="M31" s="95"/>
      <c r="N31" s="95"/>
      <c r="O31" s="96"/>
      <c r="P31" s="96"/>
      <c r="Q31" s="96"/>
      <c r="R31" s="96"/>
      <c r="S31" s="96"/>
      <c r="T31" s="96"/>
      <c r="U31" s="96"/>
      <c r="V31" s="96"/>
      <c r="W31" s="96"/>
      <c r="X31" s="96"/>
      <c r="Y31" s="96"/>
      <c r="Z31" s="96"/>
      <c r="AA31" s="107"/>
    </row>
    <row r="32" spans="1:27" ht="16.7" customHeight="1">
      <c r="A32" s="93"/>
      <c r="B32" s="97"/>
      <c r="C32" s="97"/>
      <c r="D32" s="97"/>
      <c r="E32" s="97"/>
      <c r="F32" s="97"/>
      <c r="G32" s="97"/>
      <c r="H32" s="97"/>
      <c r="I32" s="97"/>
      <c r="J32" s="97"/>
      <c r="K32" s="95"/>
      <c r="L32" s="104"/>
      <c r="M32" s="95"/>
      <c r="N32" s="95"/>
      <c r="O32" s="96"/>
      <c r="P32" s="96"/>
      <c r="Q32" s="96"/>
      <c r="R32" s="96"/>
      <c r="S32" s="96"/>
      <c r="T32" s="96"/>
      <c r="U32" s="96"/>
      <c r="V32" s="96"/>
      <c r="W32" s="96"/>
      <c r="X32" s="96"/>
      <c r="Y32" s="96"/>
      <c r="Z32" s="96"/>
      <c r="AA32" s="107"/>
    </row>
    <row r="33" spans="1:27" ht="16.7" customHeight="1">
      <c r="A33" s="93"/>
      <c r="B33" s="97"/>
      <c r="C33" s="97"/>
      <c r="D33" s="97"/>
      <c r="E33" s="97"/>
      <c r="F33" s="97"/>
      <c r="G33" s="97"/>
      <c r="H33" s="97"/>
      <c r="I33" s="97"/>
      <c r="J33" s="97"/>
      <c r="K33" s="95"/>
      <c r="L33" s="98"/>
      <c r="M33" s="95"/>
      <c r="N33" s="95"/>
      <c r="O33" s="96"/>
      <c r="P33" s="96"/>
      <c r="Q33" s="96"/>
      <c r="R33" s="96"/>
      <c r="S33" s="96"/>
      <c r="T33" s="96"/>
      <c r="U33" s="96"/>
      <c r="V33" s="96"/>
      <c r="W33" s="96"/>
      <c r="X33" s="96"/>
      <c r="Y33" s="96"/>
      <c r="Z33" s="96"/>
      <c r="AA33" s="107"/>
    </row>
    <row r="34" spans="1:27" ht="16.7" customHeight="1">
      <c r="A34" s="93"/>
      <c r="B34" s="97"/>
      <c r="C34" s="97"/>
      <c r="D34" s="97"/>
      <c r="E34" s="97"/>
      <c r="F34" s="97"/>
      <c r="G34" s="97"/>
      <c r="H34" s="97"/>
      <c r="I34" s="97"/>
      <c r="J34" s="97"/>
      <c r="K34" s="95"/>
      <c r="L34" s="98"/>
      <c r="M34" s="95"/>
      <c r="N34" s="95"/>
      <c r="O34" s="96"/>
      <c r="P34" s="96"/>
      <c r="Q34" s="96"/>
      <c r="R34" s="96"/>
      <c r="S34" s="96"/>
      <c r="T34" s="96"/>
      <c r="U34" s="96"/>
      <c r="V34" s="96"/>
      <c r="W34" s="96"/>
      <c r="X34" s="96"/>
      <c r="Y34" s="96"/>
      <c r="Z34" s="96"/>
      <c r="AA34" s="107"/>
    </row>
    <row r="35" spans="1:27" ht="16.7" customHeight="1">
      <c r="A35" s="93"/>
      <c r="B35" s="97"/>
      <c r="C35" s="97"/>
      <c r="D35" s="97"/>
      <c r="E35" s="97"/>
      <c r="F35" s="97"/>
      <c r="G35" s="97"/>
      <c r="H35" s="97"/>
      <c r="I35" s="97"/>
      <c r="J35" s="97"/>
      <c r="K35" s="95"/>
      <c r="L35" s="98"/>
      <c r="M35" s="95"/>
      <c r="N35" s="95"/>
      <c r="O35" s="96"/>
      <c r="P35" s="96"/>
      <c r="Q35" s="96"/>
      <c r="R35" s="96"/>
      <c r="S35" s="96"/>
      <c r="T35" s="96"/>
      <c r="U35" s="96"/>
      <c r="V35" s="96"/>
      <c r="W35" s="96"/>
      <c r="X35" s="96"/>
      <c r="Y35" s="96"/>
      <c r="Z35" s="96"/>
      <c r="AA35" s="107"/>
    </row>
    <row r="36" spans="1:27" ht="16.7" customHeight="1">
      <c r="A36" s="93"/>
      <c r="B36" s="97"/>
      <c r="C36" s="97"/>
      <c r="D36" s="97"/>
      <c r="E36" s="97"/>
      <c r="F36" s="97"/>
      <c r="G36" s="97"/>
      <c r="H36" s="97"/>
      <c r="I36" s="97"/>
      <c r="J36" s="97"/>
      <c r="K36" s="95"/>
      <c r="L36" s="98"/>
      <c r="M36" s="95"/>
      <c r="N36" s="95"/>
      <c r="O36" s="96"/>
      <c r="P36" s="96"/>
      <c r="Q36" s="96"/>
      <c r="R36" s="96"/>
      <c r="S36" s="96"/>
      <c r="T36" s="96"/>
      <c r="U36" s="96"/>
      <c r="V36" s="96"/>
      <c r="W36" s="96"/>
      <c r="X36" s="96"/>
      <c r="Y36" s="96"/>
      <c r="Z36" s="96"/>
      <c r="AA36" s="107"/>
    </row>
    <row r="37" spans="1:27" ht="16.7" customHeight="1">
      <c r="A37" s="93"/>
      <c r="B37" s="97"/>
      <c r="C37" s="97"/>
      <c r="D37" s="97"/>
      <c r="E37" s="97"/>
      <c r="F37" s="97"/>
      <c r="G37" s="97"/>
      <c r="H37" s="97"/>
      <c r="I37" s="97"/>
      <c r="J37" s="97"/>
      <c r="K37" s="95"/>
      <c r="L37" s="98"/>
      <c r="M37" s="95"/>
      <c r="N37" s="95"/>
      <c r="O37" s="96"/>
      <c r="P37" s="96"/>
      <c r="Q37" s="96"/>
      <c r="R37" s="96"/>
      <c r="S37" s="96"/>
      <c r="T37" s="96"/>
      <c r="U37" s="96"/>
      <c r="V37" s="96"/>
      <c r="W37" s="96"/>
      <c r="X37" s="96"/>
      <c r="Y37" s="96"/>
      <c r="Z37" s="96"/>
      <c r="AA37" s="107"/>
    </row>
    <row r="38" spans="1:27" ht="16.7" customHeight="1">
      <c r="A38" s="93"/>
      <c r="B38" s="97"/>
      <c r="C38" s="97"/>
      <c r="D38" s="97"/>
      <c r="E38" s="97"/>
      <c r="F38" s="97"/>
      <c r="G38" s="97"/>
      <c r="H38" s="97"/>
      <c r="I38" s="97"/>
      <c r="J38" s="97"/>
      <c r="K38" s="95"/>
      <c r="L38" s="98"/>
      <c r="M38" s="95"/>
      <c r="N38" s="95"/>
      <c r="O38" s="96"/>
      <c r="P38" s="96"/>
      <c r="Q38" s="96"/>
      <c r="R38" s="96"/>
      <c r="S38" s="96"/>
      <c r="T38" s="96"/>
      <c r="U38" s="96"/>
      <c r="V38" s="96"/>
      <c r="W38" s="96"/>
      <c r="X38" s="96"/>
      <c r="Y38" s="96"/>
      <c r="Z38" s="96"/>
      <c r="AA38" s="107"/>
    </row>
    <row r="39" spans="1:27" ht="16.7" customHeight="1">
      <c r="A39" s="93"/>
      <c r="B39" s="97"/>
      <c r="C39" s="97"/>
      <c r="D39" s="97"/>
      <c r="E39" s="97"/>
      <c r="F39" s="97"/>
      <c r="G39" s="97"/>
      <c r="H39" s="97"/>
      <c r="I39" s="97"/>
      <c r="J39" s="97"/>
      <c r="K39" s="95"/>
      <c r="L39" s="98"/>
      <c r="M39" s="95"/>
      <c r="N39" s="95"/>
      <c r="O39" s="96"/>
      <c r="P39" s="96"/>
      <c r="Q39" s="96"/>
      <c r="R39" s="96"/>
      <c r="S39" s="96"/>
      <c r="T39" s="96"/>
      <c r="U39" s="96"/>
      <c r="V39" s="96"/>
      <c r="W39" s="96"/>
      <c r="X39" s="96"/>
      <c r="Y39" s="96"/>
      <c r="Z39" s="96"/>
      <c r="AA39" s="107"/>
    </row>
    <row r="40" spans="1:27" ht="16.7" customHeight="1">
      <c r="A40" s="93"/>
      <c r="B40" s="97"/>
      <c r="C40" s="97"/>
      <c r="D40" s="97"/>
      <c r="E40" s="97"/>
      <c r="F40" s="97"/>
      <c r="G40" s="97"/>
      <c r="H40" s="97"/>
      <c r="I40" s="97"/>
      <c r="J40" s="97"/>
      <c r="K40" s="95"/>
      <c r="L40" s="98"/>
      <c r="M40" s="95"/>
      <c r="N40" s="95"/>
      <c r="O40" s="96"/>
      <c r="P40" s="96"/>
      <c r="Q40" s="96"/>
      <c r="R40" s="96"/>
      <c r="S40" s="96"/>
      <c r="T40" s="96"/>
      <c r="U40" s="96"/>
      <c r="V40" s="96"/>
      <c r="W40" s="96"/>
      <c r="X40" s="96"/>
      <c r="Y40" s="96"/>
      <c r="Z40" s="96"/>
      <c r="AA40" s="107"/>
    </row>
    <row r="41" spans="1:27" ht="16.7" customHeight="1">
      <c r="A41" s="93"/>
      <c r="B41" s="97"/>
      <c r="C41" s="97"/>
      <c r="D41" s="97"/>
      <c r="E41" s="97"/>
      <c r="F41" s="97"/>
      <c r="G41" s="97"/>
      <c r="H41" s="97"/>
      <c r="I41" s="97"/>
      <c r="J41" s="97"/>
      <c r="K41" s="95"/>
      <c r="L41" s="98"/>
      <c r="M41" s="95"/>
      <c r="N41" s="95"/>
      <c r="O41" s="96"/>
      <c r="P41" s="96"/>
      <c r="Q41" s="96"/>
      <c r="R41" s="96"/>
      <c r="S41" s="96"/>
      <c r="T41" s="96"/>
      <c r="U41" s="96"/>
      <c r="V41" s="96"/>
      <c r="W41" s="96"/>
      <c r="X41" s="96"/>
      <c r="Y41" s="96"/>
      <c r="Z41" s="96"/>
      <c r="AA41" s="107"/>
    </row>
    <row r="42" spans="1:27" ht="16.7" customHeight="1">
      <c r="A42" s="95"/>
      <c r="B42" s="97"/>
      <c r="C42" s="97"/>
      <c r="D42" s="97"/>
      <c r="E42" s="97"/>
      <c r="F42" s="97"/>
      <c r="G42" s="97"/>
      <c r="H42" s="97"/>
      <c r="I42" s="97"/>
      <c r="J42" s="97"/>
      <c r="K42" s="95"/>
      <c r="L42" s="98"/>
      <c r="M42" s="95"/>
      <c r="N42" s="95"/>
      <c r="O42" s="96"/>
      <c r="P42" s="96"/>
      <c r="Q42" s="96"/>
      <c r="R42" s="96"/>
      <c r="S42" s="96"/>
      <c r="T42" s="96"/>
      <c r="U42" s="96"/>
      <c r="V42" s="96"/>
      <c r="W42" s="96"/>
      <c r="X42" s="96"/>
      <c r="Y42" s="96"/>
      <c r="Z42" s="96"/>
      <c r="AA42" s="107"/>
    </row>
    <row r="43" spans="1:27" ht="27.6" customHeight="1">
      <c r="A43" s="93"/>
      <c r="B43" s="361" t="s">
        <v>261</v>
      </c>
      <c r="C43" s="362"/>
      <c r="D43" s="363"/>
      <c r="E43" s="105"/>
      <c r="F43" s="101"/>
      <c r="G43" s="97"/>
      <c r="H43" s="97"/>
      <c r="I43" s="101"/>
      <c r="J43" s="97"/>
      <c r="K43" s="95"/>
      <c r="L43" s="98"/>
      <c r="M43" s="95"/>
      <c r="N43" s="95"/>
      <c r="O43" s="96"/>
      <c r="P43" s="96"/>
      <c r="Q43" s="96"/>
      <c r="R43" s="96"/>
      <c r="S43" s="96"/>
      <c r="T43" s="96"/>
      <c r="U43" s="96"/>
      <c r="V43" s="96"/>
      <c r="W43" s="96"/>
      <c r="X43" s="96"/>
      <c r="Y43" s="96"/>
      <c r="Z43" s="96"/>
      <c r="AA43" s="107"/>
    </row>
    <row r="44" spans="1:27" ht="16.7" customHeight="1">
      <c r="A44" s="93"/>
      <c r="B44" s="97"/>
      <c r="C44" s="97"/>
      <c r="D44" s="97"/>
      <c r="E44" s="97"/>
      <c r="F44" s="97"/>
      <c r="G44" s="97"/>
      <c r="H44" s="97"/>
      <c r="I44" s="97"/>
      <c r="J44" s="97"/>
      <c r="K44" s="95"/>
      <c r="L44" s="98"/>
      <c r="M44" s="95"/>
      <c r="N44" s="95"/>
      <c r="O44" s="96"/>
      <c r="P44" s="96"/>
      <c r="Q44" s="96"/>
      <c r="R44" s="96"/>
      <c r="S44" s="96"/>
      <c r="T44" s="96"/>
      <c r="U44" s="96"/>
      <c r="V44" s="96"/>
      <c r="W44" s="96"/>
      <c r="X44" s="96"/>
      <c r="Y44" s="96"/>
      <c r="Z44" s="96"/>
      <c r="AA44" s="107"/>
    </row>
    <row r="45" spans="1:27" ht="16.7" customHeight="1">
      <c r="A45" s="93"/>
      <c r="B45" s="97"/>
      <c r="C45" s="97"/>
      <c r="D45" s="97"/>
      <c r="E45" s="97"/>
      <c r="F45" s="97"/>
      <c r="G45" s="97"/>
      <c r="H45" s="97"/>
      <c r="I45" s="97"/>
      <c r="J45" s="97"/>
      <c r="K45" s="95"/>
      <c r="L45" s="98"/>
      <c r="M45" s="95"/>
      <c r="N45" s="95"/>
      <c r="O45" s="96"/>
      <c r="P45" s="96"/>
      <c r="Q45" s="96"/>
      <c r="R45" s="96"/>
      <c r="S45" s="96"/>
      <c r="T45" s="96"/>
      <c r="U45" s="96"/>
      <c r="V45" s="96"/>
      <c r="W45" s="96"/>
      <c r="X45" s="96"/>
      <c r="Y45" s="96"/>
      <c r="Z45" s="96"/>
      <c r="AA45" s="107"/>
    </row>
    <row r="46" spans="1:27" ht="16.7" customHeight="1">
      <c r="A46" s="95"/>
      <c r="B46" s="97"/>
      <c r="C46" s="97"/>
      <c r="D46" s="97"/>
      <c r="E46" s="97"/>
      <c r="F46" s="97"/>
      <c r="G46" s="97"/>
      <c r="H46" s="97"/>
      <c r="I46" s="97"/>
      <c r="J46" s="97"/>
      <c r="K46" s="95"/>
      <c r="L46" s="98"/>
      <c r="M46" s="95"/>
      <c r="N46" s="95"/>
      <c r="O46" s="96"/>
      <c r="P46" s="96"/>
      <c r="Q46" s="96"/>
      <c r="R46" s="96"/>
      <c r="S46" s="96"/>
      <c r="T46" s="96"/>
      <c r="U46" s="96"/>
      <c r="V46" s="96"/>
      <c r="W46" s="96"/>
      <c r="X46" s="96"/>
      <c r="Y46" s="96"/>
      <c r="Z46" s="96"/>
      <c r="AA46" s="107"/>
    </row>
    <row r="47" spans="1:27" ht="20.100000000000001" customHeight="1">
      <c r="A47" s="95"/>
      <c r="B47" s="97"/>
      <c r="C47" s="97"/>
      <c r="D47" s="97"/>
      <c r="E47" s="97"/>
      <c r="F47" s="97"/>
      <c r="G47" s="97"/>
      <c r="H47" s="97"/>
      <c r="I47" s="97"/>
      <c r="J47" s="97"/>
      <c r="K47" s="102" t="s">
        <v>262</v>
      </c>
      <c r="L47" s="98"/>
      <c r="M47" s="95"/>
      <c r="N47" s="95"/>
      <c r="O47" s="96"/>
      <c r="P47" s="96"/>
      <c r="Q47" s="96"/>
      <c r="R47" s="96"/>
      <c r="S47" s="96"/>
      <c r="T47" s="96"/>
      <c r="U47" s="96"/>
      <c r="V47" s="96"/>
      <c r="W47" s="96"/>
      <c r="X47" s="96"/>
      <c r="Y47" s="96"/>
      <c r="Z47" s="96"/>
      <c r="AA47" s="107"/>
    </row>
    <row r="48" spans="1:27" ht="16.7" customHeight="1">
      <c r="A48" s="95"/>
      <c r="B48" s="97"/>
      <c r="C48" s="97"/>
      <c r="D48" s="97"/>
      <c r="E48" s="97"/>
      <c r="F48" s="97"/>
      <c r="G48" s="97"/>
      <c r="H48" s="97"/>
      <c r="I48" s="97"/>
      <c r="J48" s="97"/>
      <c r="K48" s="103" t="s">
        <v>263</v>
      </c>
      <c r="L48" s="106">
        <v>0.88500000000000001</v>
      </c>
      <c r="M48" s="95"/>
      <c r="N48" s="95"/>
      <c r="O48" s="96"/>
      <c r="P48" s="96"/>
      <c r="Q48" s="96"/>
      <c r="R48" s="96"/>
      <c r="S48" s="96"/>
      <c r="T48" s="96"/>
      <c r="U48" s="96"/>
      <c r="V48" s="96"/>
      <c r="W48" s="96"/>
      <c r="X48" s="96"/>
      <c r="Y48" s="96"/>
      <c r="Z48" s="96"/>
      <c r="AA48" s="107"/>
    </row>
    <row r="49" spans="1:27" ht="16.7" customHeight="1">
      <c r="A49" s="95"/>
      <c r="B49" s="97"/>
      <c r="C49" s="97"/>
      <c r="D49" s="97"/>
      <c r="E49" s="97"/>
      <c r="F49" s="97"/>
      <c r="G49" s="97"/>
      <c r="H49" s="97"/>
      <c r="I49" s="97"/>
      <c r="J49" s="97"/>
      <c r="K49" s="103" t="s">
        <v>264</v>
      </c>
      <c r="L49" s="106">
        <v>6.0000000000000001E-3</v>
      </c>
      <c r="M49" s="95"/>
      <c r="N49" s="95"/>
      <c r="O49" s="96"/>
      <c r="P49" s="96"/>
      <c r="Q49" s="96"/>
      <c r="R49" s="96"/>
      <c r="S49" s="96"/>
      <c r="T49" s="96"/>
      <c r="U49" s="96"/>
      <c r="V49" s="96"/>
      <c r="W49" s="96"/>
      <c r="X49" s="96"/>
      <c r="Y49" s="96"/>
      <c r="Z49" s="96"/>
      <c r="AA49" s="107"/>
    </row>
    <row r="50" spans="1:27" ht="16.7" customHeight="1">
      <c r="A50" s="93"/>
      <c r="B50" s="97"/>
      <c r="C50" s="97"/>
      <c r="D50" s="97"/>
      <c r="E50" s="97"/>
      <c r="F50" s="97"/>
      <c r="G50" s="97"/>
      <c r="H50" s="97"/>
      <c r="I50" s="97"/>
      <c r="J50" s="97"/>
      <c r="K50" s="103" t="s">
        <v>265</v>
      </c>
      <c r="L50" s="229">
        <v>0.109</v>
      </c>
      <c r="M50" s="95"/>
      <c r="N50" s="95"/>
      <c r="O50" s="96"/>
      <c r="P50" s="96"/>
      <c r="Q50" s="96"/>
      <c r="R50" s="96"/>
      <c r="S50" s="96"/>
      <c r="T50" s="96"/>
      <c r="U50" s="96"/>
      <c r="V50" s="96"/>
      <c r="W50" s="96"/>
      <c r="X50" s="96"/>
      <c r="Y50" s="96"/>
      <c r="Z50" s="96"/>
      <c r="AA50" s="107"/>
    </row>
    <row r="51" spans="1:27" ht="16.7" customHeight="1">
      <c r="A51" s="93"/>
      <c r="B51" s="97"/>
      <c r="C51" s="97"/>
      <c r="D51" s="97"/>
      <c r="E51" s="97"/>
      <c r="F51" s="97"/>
      <c r="G51" s="97"/>
      <c r="H51" s="97"/>
      <c r="I51" s="97"/>
      <c r="J51" s="97"/>
      <c r="K51" s="95"/>
      <c r="L51" s="104"/>
      <c r="M51" s="95"/>
      <c r="N51" s="95"/>
      <c r="O51" s="96"/>
      <c r="P51" s="96"/>
      <c r="Q51" s="96"/>
      <c r="R51" s="96"/>
      <c r="S51" s="96"/>
      <c r="T51" s="96"/>
      <c r="U51" s="96"/>
      <c r="V51" s="96"/>
      <c r="W51" s="96"/>
      <c r="X51" s="96"/>
      <c r="Y51" s="96"/>
      <c r="Z51" s="96"/>
      <c r="AA51" s="107"/>
    </row>
    <row r="52" spans="1:27" ht="16.7" customHeight="1">
      <c r="A52" s="93"/>
      <c r="B52" s="97"/>
      <c r="C52" s="97"/>
      <c r="D52" s="97"/>
      <c r="E52" s="97"/>
      <c r="F52" s="97"/>
      <c r="G52" s="97"/>
      <c r="H52" s="97"/>
      <c r="I52" s="97"/>
      <c r="J52" s="97"/>
      <c r="K52" s="95"/>
      <c r="L52" s="98"/>
      <c r="M52" s="95"/>
      <c r="N52" s="95"/>
      <c r="O52" s="96"/>
      <c r="P52" s="96"/>
      <c r="Q52" s="96"/>
      <c r="R52" s="96"/>
      <c r="S52" s="96"/>
      <c r="T52" s="96"/>
      <c r="U52" s="96"/>
      <c r="V52" s="96"/>
      <c r="W52" s="96"/>
      <c r="X52" s="96"/>
      <c r="Y52" s="96"/>
      <c r="Z52" s="96"/>
      <c r="AA52" s="107"/>
    </row>
    <row r="53" spans="1:27" ht="16.7" customHeight="1">
      <c r="A53" s="93"/>
      <c r="B53" s="97"/>
      <c r="C53" s="97"/>
      <c r="D53" s="97"/>
      <c r="E53" s="97"/>
      <c r="F53" s="97"/>
      <c r="G53" s="97"/>
      <c r="H53" s="97"/>
      <c r="I53" s="97"/>
      <c r="J53" s="97"/>
      <c r="K53" s="95"/>
      <c r="L53" s="98"/>
      <c r="M53" s="95"/>
      <c r="N53" s="95"/>
      <c r="O53" s="96"/>
      <c r="P53" s="96"/>
      <c r="Q53" s="96"/>
      <c r="R53" s="96"/>
      <c r="S53" s="96"/>
      <c r="T53" s="96"/>
      <c r="U53" s="96"/>
      <c r="V53" s="96"/>
      <c r="W53" s="96"/>
      <c r="X53" s="96"/>
      <c r="Y53" s="96"/>
      <c r="Z53" s="96"/>
      <c r="AA53" s="107"/>
    </row>
    <row r="54" spans="1:27" ht="16.7" customHeight="1">
      <c r="A54" s="93"/>
      <c r="B54" s="97"/>
      <c r="C54" s="97"/>
      <c r="D54" s="97"/>
      <c r="E54" s="97"/>
      <c r="F54" s="97"/>
      <c r="G54" s="97"/>
      <c r="H54" s="97"/>
      <c r="I54" s="97"/>
      <c r="J54" s="97"/>
      <c r="K54" s="95"/>
      <c r="L54" s="98"/>
      <c r="M54" s="95"/>
      <c r="N54" s="95"/>
      <c r="O54" s="96"/>
      <c r="P54" s="96"/>
      <c r="Q54" s="96"/>
      <c r="R54" s="96"/>
      <c r="S54" s="96"/>
      <c r="T54" s="96"/>
      <c r="U54" s="96"/>
      <c r="V54" s="96"/>
      <c r="W54" s="96"/>
      <c r="X54" s="96"/>
      <c r="Y54" s="96"/>
      <c r="Z54" s="96"/>
      <c r="AA54" s="107"/>
    </row>
    <row r="55" spans="1:27" ht="16.7" customHeight="1">
      <c r="A55" s="93"/>
      <c r="B55" s="97"/>
      <c r="C55" s="97"/>
      <c r="D55" s="97"/>
      <c r="E55" s="97"/>
      <c r="F55" s="97"/>
      <c r="G55" s="97"/>
      <c r="H55" s="97"/>
      <c r="I55" s="97"/>
      <c r="J55" s="97"/>
      <c r="K55" s="95"/>
      <c r="L55" s="98"/>
      <c r="M55" s="95"/>
      <c r="N55" s="95"/>
      <c r="O55" s="96"/>
      <c r="P55" s="96"/>
      <c r="Q55" s="96"/>
      <c r="R55" s="96"/>
      <c r="S55" s="96"/>
      <c r="T55" s="96"/>
      <c r="U55" s="96"/>
      <c r="V55" s="96"/>
      <c r="W55" s="96"/>
      <c r="X55" s="96"/>
      <c r="Y55" s="96"/>
      <c r="Z55" s="96"/>
      <c r="AA55" s="107"/>
    </row>
    <row r="56" spans="1:27" ht="16.7" customHeight="1">
      <c r="A56" s="93"/>
      <c r="B56" s="97"/>
      <c r="C56" s="97"/>
      <c r="D56" s="97"/>
      <c r="E56" s="97"/>
      <c r="F56" s="97"/>
      <c r="G56" s="97"/>
      <c r="H56" s="97"/>
      <c r="I56" s="97"/>
      <c r="J56" s="97"/>
      <c r="K56" s="95"/>
      <c r="L56" s="98"/>
      <c r="M56" s="95"/>
      <c r="N56" s="95"/>
      <c r="O56" s="96"/>
      <c r="P56" s="96"/>
      <c r="Q56" s="96"/>
      <c r="R56" s="96"/>
      <c r="S56" s="96"/>
      <c r="T56" s="96"/>
      <c r="U56" s="96"/>
      <c r="V56" s="96"/>
      <c r="W56" s="96"/>
      <c r="X56" s="96"/>
      <c r="Y56" s="96"/>
      <c r="Z56" s="96"/>
      <c r="AA56" s="107"/>
    </row>
    <row r="57" spans="1:27" ht="16.7" customHeight="1">
      <c r="A57" s="93"/>
      <c r="B57" s="97"/>
      <c r="C57" s="97"/>
      <c r="D57" s="97"/>
      <c r="E57" s="97"/>
      <c r="F57" s="97"/>
      <c r="G57" s="97"/>
      <c r="H57" s="97"/>
      <c r="I57" s="97"/>
      <c r="J57" s="97"/>
      <c r="K57" s="95"/>
      <c r="L57" s="98"/>
      <c r="M57" s="95"/>
      <c r="N57" s="95"/>
      <c r="O57" s="96"/>
      <c r="P57" s="96"/>
      <c r="Q57" s="96"/>
      <c r="R57" s="96"/>
      <c r="S57" s="96"/>
      <c r="T57" s="96"/>
      <c r="U57" s="96"/>
      <c r="V57" s="96"/>
      <c r="W57" s="96"/>
      <c r="X57" s="96"/>
      <c r="Y57" s="96"/>
      <c r="Z57" s="96"/>
      <c r="AA57" s="107"/>
    </row>
    <row r="58" spans="1:27" ht="16.7" customHeight="1">
      <c r="A58" s="93"/>
      <c r="B58" s="97"/>
      <c r="C58" s="97"/>
      <c r="D58" s="97"/>
      <c r="E58" s="97"/>
      <c r="F58" s="97"/>
      <c r="G58" s="97"/>
      <c r="H58" s="97"/>
      <c r="I58" s="97"/>
      <c r="J58" s="97"/>
      <c r="K58" s="95"/>
      <c r="L58" s="98"/>
      <c r="M58" s="95"/>
      <c r="N58" s="95"/>
      <c r="O58" s="96"/>
      <c r="P58" s="96"/>
      <c r="Q58" s="96"/>
      <c r="R58" s="96"/>
      <c r="S58" s="96"/>
      <c r="T58" s="96"/>
      <c r="U58" s="96"/>
      <c r="V58" s="96"/>
      <c r="W58" s="96"/>
      <c r="X58" s="96"/>
      <c r="Y58" s="96"/>
      <c r="Z58" s="96"/>
      <c r="AA58" s="107"/>
    </row>
    <row r="59" spans="1:27" ht="16.7" customHeight="1">
      <c r="A59" s="93"/>
      <c r="B59" s="97"/>
      <c r="C59" s="97"/>
      <c r="D59" s="97"/>
      <c r="E59" s="97"/>
      <c r="F59" s="97"/>
      <c r="G59" s="97"/>
      <c r="H59" s="97"/>
      <c r="I59" s="97"/>
      <c r="J59" s="97"/>
      <c r="K59" s="95"/>
      <c r="L59" s="98"/>
      <c r="M59" s="95"/>
      <c r="N59" s="95"/>
      <c r="O59" s="96"/>
      <c r="P59" s="96"/>
      <c r="Q59" s="96"/>
      <c r="R59" s="96"/>
      <c r="S59" s="96"/>
      <c r="T59" s="96"/>
      <c r="U59" s="96"/>
      <c r="V59" s="96"/>
      <c r="W59" s="96"/>
      <c r="X59" s="96"/>
      <c r="Y59" s="96"/>
      <c r="Z59" s="96"/>
      <c r="AA59" s="107"/>
    </row>
    <row r="60" spans="1:27" ht="16.7" customHeight="1">
      <c r="A60" s="93"/>
      <c r="B60" s="97"/>
      <c r="C60" s="97"/>
      <c r="D60" s="97"/>
      <c r="E60" s="97"/>
      <c r="F60" s="97"/>
      <c r="G60" s="97"/>
      <c r="H60" s="97"/>
      <c r="I60" s="97"/>
      <c r="J60" s="97"/>
      <c r="K60" s="95"/>
      <c r="L60" s="98"/>
      <c r="M60" s="95"/>
      <c r="N60" s="95"/>
      <c r="O60" s="96"/>
      <c r="P60" s="96"/>
      <c r="Q60" s="96"/>
      <c r="R60" s="96"/>
      <c r="S60" s="96"/>
      <c r="T60" s="96"/>
      <c r="U60" s="96"/>
      <c r="V60" s="96"/>
      <c r="W60" s="96"/>
      <c r="X60" s="96"/>
      <c r="Y60" s="96"/>
      <c r="Z60" s="96"/>
      <c r="AA60" s="107"/>
    </row>
    <row r="61" spans="1:27" ht="16.7" customHeight="1">
      <c r="A61" s="95"/>
      <c r="B61" s="97"/>
      <c r="C61" s="97"/>
      <c r="D61" s="97"/>
      <c r="E61" s="97"/>
      <c r="F61" s="97"/>
      <c r="G61" s="97"/>
      <c r="H61" s="97"/>
      <c r="I61" s="97"/>
      <c r="J61" s="97"/>
      <c r="K61" s="95"/>
      <c r="L61" s="95"/>
      <c r="M61" s="95"/>
      <c r="N61" s="95"/>
      <c r="O61" s="96"/>
      <c r="P61" s="96"/>
      <c r="Q61" s="96"/>
      <c r="R61" s="96"/>
      <c r="S61" s="96"/>
      <c r="T61" s="96"/>
      <c r="U61" s="96"/>
      <c r="V61" s="96"/>
      <c r="W61" s="96"/>
      <c r="X61" s="96"/>
      <c r="Y61" s="96"/>
      <c r="Z61" s="96"/>
      <c r="AA61" s="107"/>
    </row>
    <row r="62" spans="1:27" ht="16.7" customHeight="1">
      <c r="A62" s="95"/>
      <c r="B62" s="93"/>
      <c r="C62" s="93"/>
      <c r="D62" s="93"/>
      <c r="E62" s="93"/>
      <c r="F62" s="93"/>
      <c r="G62" s="93"/>
      <c r="H62" s="93"/>
      <c r="I62" s="93"/>
      <c r="J62" s="93"/>
      <c r="K62" s="95"/>
      <c r="L62" s="95"/>
      <c r="M62" s="95"/>
      <c r="N62" s="95"/>
      <c r="O62" s="96"/>
      <c r="P62" s="96"/>
      <c r="Q62" s="96"/>
      <c r="R62" s="96"/>
      <c r="S62" s="96"/>
      <c r="T62" s="96"/>
      <c r="U62" s="96"/>
      <c r="V62" s="96"/>
      <c r="W62" s="96"/>
      <c r="X62" s="96"/>
      <c r="Y62" s="96"/>
      <c r="Z62" s="96"/>
      <c r="AA62" s="107"/>
    </row>
    <row r="63" spans="1:27" ht="16.7" customHeight="1">
      <c r="A63" s="93"/>
      <c r="B63" s="93"/>
      <c r="C63" s="93"/>
      <c r="D63" s="93"/>
      <c r="E63" s="93"/>
      <c r="F63" s="93"/>
      <c r="G63" s="93"/>
      <c r="H63" s="93"/>
      <c r="I63" s="93"/>
      <c r="J63" s="93"/>
      <c r="K63" s="95"/>
      <c r="L63" s="95"/>
      <c r="M63" s="95"/>
      <c r="N63" s="95"/>
      <c r="O63" s="96"/>
      <c r="P63" s="96"/>
      <c r="Q63" s="96"/>
      <c r="R63" s="96"/>
      <c r="S63" s="96"/>
      <c r="T63" s="96"/>
      <c r="U63" s="96"/>
      <c r="V63" s="96"/>
      <c r="W63" s="96"/>
      <c r="X63" s="96"/>
      <c r="Y63" s="96"/>
      <c r="Z63" s="96"/>
      <c r="AA63" s="107"/>
    </row>
    <row r="64" spans="1:27" ht="16.7" customHeight="1">
      <c r="A64" s="93"/>
      <c r="B64" s="93"/>
      <c r="C64" s="93"/>
      <c r="D64" s="93"/>
      <c r="E64" s="93"/>
      <c r="F64" s="93"/>
      <c r="G64" s="93"/>
      <c r="H64" s="93"/>
      <c r="I64" s="93"/>
      <c r="J64" s="93"/>
      <c r="K64" s="95"/>
      <c r="L64" s="95"/>
      <c r="M64" s="95"/>
      <c r="N64" s="95"/>
      <c r="O64" s="96"/>
      <c r="P64" s="96"/>
      <c r="Q64" s="96"/>
      <c r="R64" s="96"/>
      <c r="S64" s="96"/>
      <c r="T64" s="96"/>
      <c r="U64" s="96"/>
      <c r="V64" s="96"/>
      <c r="W64" s="96"/>
      <c r="X64" s="96"/>
      <c r="Y64" s="96"/>
      <c r="Z64" s="96"/>
      <c r="AA64" s="107"/>
    </row>
    <row r="65" spans="1:27" ht="16.7" customHeight="1">
      <c r="A65" s="93"/>
      <c r="B65" s="93"/>
      <c r="C65" s="93"/>
      <c r="D65" s="93"/>
      <c r="E65" s="93"/>
      <c r="F65" s="93"/>
      <c r="G65" s="93"/>
      <c r="H65" s="93"/>
      <c r="I65" s="93"/>
      <c r="J65" s="93"/>
      <c r="K65" s="95"/>
      <c r="L65" s="95"/>
      <c r="M65" s="95"/>
      <c r="N65" s="95"/>
      <c r="O65" s="96"/>
      <c r="P65" s="96"/>
      <c r="Q65" s="96"/>
      <c r="R65" s="96"/>
      <c r="S65" s="96"/>
      <c r="T65" s="96"/>
      <c r="U65" s="96"/>
      <c r="V65" s="96"/>
      <c r="W65" s="96"/>
      <c r="X65" s="96"/>
      <c r="Y65" s="96"/>
      <c r="Z65" s="96"/>
      <c r="AA65" s="107"/>
    </row>
    <row r="66" spans="1:27" ht="16.7" customHeight="1">
      <c r="A66" s="93"/>
      <c r="B66" s="93"/>
      <c r="C66" s="93"/>
      <c r="D66" s="93"/>
      <c r="E66" s="93"/>
      <c r="F66" s="93"/>
      <c r="G66" s="93"/>
      <c r="H66" s="93"/>
      <c r="I66" s="93"/>
      <c r="J66" s="93"/>
      <c r="K66" s="95"/>
      <c r="L66" s="95"/>
      <c r="M66" s="95"/>
      <c r="N66" s="95"/>
      <c r="O66" s="96"/>
      <c r="P66" s="96"/>
      <c r="Q66" s="96"/>
      <c r="R66" s="96"/>
      <c r="S66" s="96"/>
      <c r="T66" s="96"/>
      <c r="U66" s="96"/>
      <c r="V66" s="96"/>
      <c r="W66" s="96"/>
      <c r="X66" s="96"/>
      <c r="Y66" s="96"/>
      <c r="Z66" s="96"/>
      <c r="AA66" s="107"/>
    </row>
    <row r="67" spans="1:27" ht="16.7" customHeight="1">
      <c r="A67" s="93"/>
      <c r="B67" s="93"/>
      <c r="C67" s="93"/>
      <c r="D67" s="93"/>
      <c r="E67" s="93"/>
      <c r="F67" s="93"/>
      <c r="G67" s="93"/>
      <c r="H67" s="93"/>
      <c r="I67" s="93"/>
      <c r="J67" s="93"/>
      <c r="K67" s="95"/>
      <c r="L67" s="95"/>
      <c r="M67" s="95"/>
      <c r="N67" s="95"/>
      <c r="O67" s="96"/>
      <c r="P67" s="96"/>
      <c r="Q67" s="96"/>
      <c r="R67" s="96"/>
      <c r="S67" s="96"/>
      <c r="T67" s="96"/>
      <c r="U67" s="96"/>
      <c r="V67" s="96"/>
      <c r="W67" s="96"/>
      <c r="X67" s="96"/>
      <c r="Y67" s="96"/>
      <c r="Z67" s="96"/>
      <c r="AA67" s="107"/>
    </row>
    <row r="68" spans="1:27" ht="16.7" customHeight="1">
      <c r="A68" s="93"/>
      <c r="B68" s="93"/>
      <c r="C68" s="93"/>
      <c r="D68" s="93"/>
      <c r="E68" s="93"/>
      <c r="F68" s="93"/>
      <c r="G68" s="93"/>
      <c r="H68" s="93"/>
      <c r="I68" s="93"/>
      <c r="J68" s="93"/>
      <c r="K68" s="95"/>
      <c r="L68" s="95"/>
      <c r="M68" s="95"/>
      <c r="N68" s="95"/>
      <c r="O68" s="96"/>
      <c r="P68" s="96"/>
      <c r="Q68" s="96"/>
      <c r="R68" s="96"/>
      <c r="S68" s="96"/>
      <c r="T68" s="96"/>
      <c r="U68" s="96"/>
      <c r="V68" s="96"/>
      <c r="W68" s="96"/>
      <c r="X68" s="96"/>
      <c r="Y68" s="96"/>
      <c r="Z68" s="96"/>
      <c r="AA68" s="107"/>
    </row>
    <row r="69" spans="1:27" ht="16.7" customHeight="1">
      <c r="A69" s="93"/>
      <c r="B69" s="93"/>
      <c r="C69" s="93"/>
      <c r="D69" s="93"/>
      <c r="E69" s="93"/>
      <c r="F69" s="93"/>
      <c r="G69" s="93"/>
      <c r="H69" s="93"/>
      <c r="I69" s="93"/>
      <c r="J69" s="93"/>
      <c r="K69" s="95"/>
      <c r="L69" s="95"/>
      <c r="M69" s="95"/>
      <c r="N69" s="95"/>
      <c r="O69" s="96"/>
      <c r="P69" s="96"/>
      <c r="Q69" s="96"/>
      <c r="R69" s="96"/>
      <c r="S69" s="96"/>
      <c r="T69" s="96"/>
      <c r="U69" s="96"/>
      <c r="V69" s="96"/>
      <c r="W69" s="96"/>
      <c r="X69" s="96"/>
      <c r="Y69" s="96"/>
      <c r="Z69" s="96"/>
      <c r="AA69" s="107"/>
    </row>
    <row r="70" spans="1:27" ht="16.7" customHeight="1">
      <c r="A70" s="93"/>
      <c r="B70" s="93"/>
      <c r="C70" s="93"/>
      <c r="D70" s="93"/>
      <c r="E70" s="93"/>
      <c r="F70" s="93"/>
      <c r="G70" s="93"/>
      <c r="H70" s="93"/>
      <c r="I70" s="93"/>
      <c r="J70" s="93"/>
      <c r="K70" s="95"/>
      <c r="L70" s="95"/>
      <c r="M70" s="95"/>
      <c r="N70" s="95"/>
      <c r="O70" s="96"/>
      <c r="P70" s="96"/>
      <c r="Q70" s="96"/>
      <c r="R70" s="96"/>
      <c r="S70" s="96"/>
      <c r="T70" s="96"/>
      <c r="U70" s="96"/>
      <c r="V70" s="96"/>
      <c r="W70" s="96"/>
      <c r="X70" s="96"/>
      <c r="Y70" s="96"/>
      <c r="Z70" s="96"/>
      <c r="AA70" s="107"/>
    </row>
    <row r="71" spans="1:27" ht="16.7" customHeight="1">
      <c r="A71" s="93"/>
      <c r="B71" s="93"/>
      <c r="C71" s="93"/>
      <c r="D71" s="93"/>
      <c r="E71" s="93"/>
      <c r="F71" s="93"/>
      <c r="G71" s="93"/>
      <c r="H71" s="93"/>
      <c r="I71" s="93"/>
      <c r="J71" s="93"/>
      <c r="K71" s="95"/>
      <c r="L71" s="95"/>
      <c r="M71" s="95"/>
      <c r="N71" s="95"/>
      <c r="O71" s="96"/>
      <c r="P71" s="96"/>
      <c r="Q71" s="96"/>
      <c r="R71" s="96"/>
      <c r="S71" s="96"/>
      <c r="T71" s="96"/>
      <c r="U71" s="96"/>
      <c r="V71" s="96"/>
      <c r="W71" s="96"/>
      <c r="X71" s="96"/>
      <c r="Y71" s="96"/>
      <c r="Z71" s="96"/>
      <c r="AA71" s="107"/>
    </row>
    <row r="72" spans="1:27" ht="16.7" customHeight="1">
      <c r="A72" s="93"/>
      <c r="B72" s="93"/>
      <c r="C72" s="93"/>
      <c r="D72" s="93"/>
      <c r="E72" s="93"/>
      <c r="F72" s="93"/>
      <c r="G72" s="93"/>
      <c r="H72" s="93"/>
      <c r="I72" s="93"/>
      <c r="J72" s="93"/>
      <c r="K72" s="95"/>
      <c r="L72" s="95"/>
      <c r="M72" s="95"/>
      <c r="N72" s="95"/>
      <c r="O72" s="96"/>
      <c r="P72" s="96"/>
      <c r="Q72" s="96"/>
      <c r="R72" s="96"/>
      <c r="S72" s="96"/>
      <c r="T72" s="96"/>
      <c r="U72" s="96"/>
      <c r="V72" s="96"/>
      <c r="W72" s="96"/>
      <c r="X72" s="96"/>
      <c r="Y72" s="96"/>
      <c r="Z72" s="96"/>
      <c r="AA72" s="107"/>
    </row>
    <row r="73" spans="1:27" ht="16.7" customHeight="1">
      <c r="A73" s="93"/>
      <c r="B73" s="93"/>
      <c r="C73" s="93"/>
      <c r="D73" s="93"/>
      <c r="E73" s="93"/>
      <c r="F73" s="93"/>
      <c r="G73" s="93"/>
      <c r="H73" s="93"/>
      <c r="I73" s="93"/>
      <c r="J73" s="93"/>
      <c r="K73" s="95"/>
      <c r="L73" s="95"/>
      <c r="M73" s="95"/>
      <c r="N73" s="95"/>
      <c r="O73" s="96"/>
      <c r="P73" s="96"/>
      <c r="Q73" s="96"/>
      <c r="R73" s="96"/>
      <c r="S73" s="96"/>
      <c r="T73" s="96"/>
      <c r="U73" s="96"/>
      <c r="V73" s="96"/>
      <c r="W73" s="96"/>
      <c r="X73" s="96"/>
      <c r="Y73" s="96"/>
      <c r="Z73" s="96"/>
      <c r="AA73" s="107"/>
    </row>
    <row r="74" spans="1:27" ht="16.7" customHeight="1">
      <c r="A74" s="93"/>
      <c r="B74" s="93"/>
      <c r="C74" s="93"/>
      <c r="D74" s="93"/>
      <c r="E74" s="93"/>
      <c r="F74" s="93"/>
      <c r="G74" s="93"/>
      <c r="H74" s="93"/>
      <c r="I74" s="93"/>
      <c r="J74" s="93"/>
      <c r="K74" s="95"/>
      <c r="L74" s="95"/>
      <c r="M74" s="95"/>
      <c r="N74" s="95"/>
      <c r="O74" s="96"/>
      <c r="P74" s="96"/>
      <c r="Q74" s="96"/>
      <c r="R74" s="96"/>
      <c r="S74" s="96"/>
      <c r="T74" s="96"/>
      <c r="U74" s="96"/>
      <c r="V74" s="96"/>
      <c r="W74" s="96"/>
      <c r="X74" s="96"/>
      <c r="Y74" s="96"/>
      <c r="Z74" s="96"/>
      <c r="AA74" s="107"/>
    </row>
    <row r="75" spans="1:27" ht="16.7" customHeight="1">
      <c r="A75" s="93"/>
      <c r="B75" s="93"/>
      <c r="C75" s="93"/>
      <c r="D75" s="93"/>
      <c r="E75" s="93"/>
      <c r="F75" s="93"/>
      <c r="G75" s="93"/>
      <c r="H75" s="93"/>
      <c r="I75" s="93"/>
      <c r="J75" s="93"/>
      <c r="K75" s="95"/>
      <c r="L75" s="95"/>
      <c r="M75" s="95"/>
      <c r="N75" s="95"/>
      <c r="O75" s="96"/>
      <c r="P75" s="96"/>
      <c r="Q75" s="96"/>
      <c r="R75" s="96"/>
      <c r="S75" s="96"/>
      <c r="T75" s="96"/>
      <c r="U75" s="96"/>
      <c r="V75" s="96"/>
      <c r="W75" s="96"/>
      <c r="X75" s="96"/>
      <c r="Y75" s="96"/>
      <c r="Z75" s="96"/>
      <c r="AA75" s="107"/>
    </row>
    <row r="76" spans="1:27" ht="16.7" customHeight="1">
      <c r="A76" s="93"/>
      <c r="B76" s="93"/>
      <c r="C76" s="93"/>
      <c r="D76" s="93"/>
      <c r="E76" s="93"/>
      <c r="F76" s="93"/>
      <c r="G76" s="93"/>
      <c r="H76" s="93"/>
      <c r="I76" s="93"/>
      <c r="J76" s="93"/>
      <c r="K76" s="95"/>
      <c r="L76" s="95"/>
      <c r="M76" s="95"/>
      <c r="N76" s="95"/>
      <c r="O76" s="96"/>
      <c r="P76" s="96"/>
      <c r="Q76" s="96"/>
      <c r="R76" s="96"/>
      <c r="S76" s="96"/>
      <c r="T76" s="96"/>
      <c r="U76" s="96"/>
      <c r="V76" s="96"/>
      <c r="W76" s="96"/>
      <c r="X76" s="96"/>
      <c r="Y76" s="96"/>
      <c r="Z76" s="96"/>
      <c r="AA76" s="107"/>
    </row>
    <row r="77" spans="1:27" ht="16.7" customHeight="1">
      <c r="A77" s="93"/>
      <c r="B77" s="93"/>
      <c r="C77" s="93"/>
      <c r="D77" s="93"/>
      <c r="E77" s="93"/>
      <c r="F77" s="93"/>
      <c r="G77" s="93"/>
      <c r="H77" s="93"/>
      <c r="I77" s="93"/>
      <c r="J77" s="93"/>
      <c r="K77" s="95"/>
      <c r="L77" s="95"/>
      <c r="M77" s="95"/>
      <c r="N77" s="95"/>
      <c r="O77" s="96"/>
      <c r="P77" s="96"/>
      <c r="Q77" s="96"/>
      <c r="R77" s="96"/>
      <c r="S77" s="96"/>
      <c r="T77" s="96"/>
      <c r="U77" s="96"/>
      <c r="V77" s="96"/>
      <c r="W77" s="96"/>
      <c r="X77" s="96"/>
      <c r="Y77" s="96"/>
      <c r="Z77" s="96"/>
      <c r="AA77" s="107"/>
    </row>
    <row r="78" spans="1:27">
      <c r="A78" s="108"/>
      <c r="B78" s="108"/>
      <c r="C78" s="108"/>
      <c r="D78" s="108"/>
      <c r="E78" s="108"/>
      <c r="F78" s="108"/>
      <c r="G78" s="108"/>
      <c r="H78" s="108"/>
      <c r="I78" s="108"/>
      <c r="J78" s="108"/>
      <c r="K78" s="108"/>
      <c r="L78" s="108"/>
      <c r="M78" s="108"/>
      <c r="N78" s="108"/>
      <c r="O78" s="108"/>
      <c r="P78" s="108"/>
      <c r="Q78" s="108"/>
      <c r="R78" s="108"/>
      <c r="S78" s="108"/>
      <c r="T78" s="108"/>
      <c r="U78" s="108"/>
      <c r="V78" s="108"/>
      <c r="W78" s="108"/>
      <c r="X78" s="108"/>
      <c r="Y78" s="108"/>
      <c r="Z78" s="108"/>
    </row>
  </sheetData>
  <sheetProtection sheet="1" objects="1" scenarios="1"/>
  <mergeCells count="5">
    <mergeCell ref="B2:E2"/>
    <mergeCell ref="B3:G3"/>
    <mergeCell ref="B4:G4"/>
    <mergeCell ref="B24:D24"/>
    <mergeCell ref="B43:D43"/>
  </mergeCells>
  <pageMargins left="0.75" right="0.75" top="1" bottom="1" header="0.5" footer="0.5"/>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00CC"/>
  </sheetPr>
  <dimension ref="B1:U60"/>
  <sheetViews>
    <sheetView showRuler="0" zoomScale="80" zoomScaleNormal="80" workbookViewId="0">
      <selection activeCell="U45" sqref="U45"/>
    </sheetView>
  </sheetViews>
  <sheetFormatPr defaultColWidth="13.7109375" defaultRowHeight="12.75"/>
  <cols>
    <col min="1" max="1" width="1.7109375" customWidth="1"/>
    <col min="2" max="2" width="54.85546875" customWidth="1"/>
    <col min="3" max="3" width="12.42578125" customWidth="1"/>
    <col min="4" max="4" width="11" customWidth="1"/>
    <col min="5" max="5" width="7.42578125" customWidth="1"/>
    <col min="6" max="7" width="6" customWidth="1"/>
    <col min="8" max="18" width="5" customWidth="1"/>
    <col min="19" max="19" width="15.42578125" customWidth="1"/>
    <col min="20" max="20" width="12.85546875" customWidth="1"/>
  </cols>
  <sheetData>
    <row r="1" spans="2:21" ht="56.65" customHeight="1">
      <c r="B1" s="236"/>
      <c r="C1" s="237"/>
      <c r="D1" s="237"/>
    </row>
    <row r="2" spans="2:21" ht="25.9" customHeight="1">
      <c r="B2" s="109" t="s">
        <v>368</v>
      </c>
      <c r="C2" s="110"/>
    </row>
    <row r="3" spans="2:21" ht="20.85" customHeight="1">
      <c r="B3" s="111" t="s">
        <v>266</v>
      </c>
      <c r="C3" s="110"/>
    </row>
    <row r="4" spans="2:21" ht="15" customHeight="1">
      <c r="B4" s="112"/>
      <c r="C4" s="112"/>
    </row>
    <row r="5" spans="2:21" ht="45">
      <c r="B5" s="113" t="s">
        <v>267</v>
      </c>
      <c r="C5" s="112"/>
    </row>
    <row r="6" spans="2:21" ht="15" customHeight="1">
      <c r="B6" s="112"/>
      <c r="C6" s="112"/>
    </row>
    <row r="7" spans="2:21" ht="15" customHeight="1">
      <c r="B7" s="203" t="s">
        <v>268</v>
      </c>
      <c r="C7" s="204">
        <v>1.3433200000000001</v>
      </c>
    </row>
    <row r="8" spans="2:21" ht="15" customHeight="1">
      <c r="B8" s="112"/>
      <c r="C8" s="112"/>
      <c r="D8" s="114"/>
      <c r="E8" s="115"/>
      <c r="F8" s="116"/>
      <c r="G8" s="116"/>
      <c r="H8" s="116"/>
      <c r="I8" s="116"/>
      <c r="J8" s="116"/>
      <c r="K8" s="116"/>
      <c r="L8" s="116"/>
      <c r="M8" s="116"/>
      <c r="N8" s="116"/>
      <c r="O8" s="116"/>
      <c r="P8" s="116"/>
      <c r="Q8" s="116"/>
      <c r="R8" s="115"/>
      <c r="S8" s="115"/>
      <c r="T8" s="115"/>
    </row>
    <row r="9" spans="2:21" ht="32.450000000000003" customHeight="1">
      <c r="B9" s="387"/>
      <c r="C9" s="387"/>
      <c r="D9" s="387"/>
      <c r="E9" s="388"/>
      <c r="F9" s="384" t="s">
        <v>269</v>
      </c>
      <c r="G9" s="385"/>
      <c r="H9" s="385"/>
      <c r="I9" s="385"/>
      <c r="J9" s="385"/>
      <c r="K9" s="386"/>
      <c r="L9" s="384" t="s">
        <v>270</v>
      </c>
      <c r="M9" s="385"/>
      <c r="N9" s="385"/>
      <c r="O9" s="385"/>
      <c r="P9" s="385"/>
      <c r="Q9" s="386"/>
      <c r="R9" s="117"/>
      <c r="S9" s="118"/>
      <c r="T9" s="118"/>
    </row>
    <row r="10" spans="2:21" ht="150.75" customHeight="1">
      <c r="B10" s="119" t="s">
        <v>271</v>
      </c>
      <c r="C10" s="120" t="s">
        <v>272</v>
      </c>
      <c r="D10" s="121" t="s">
        <v>252</v>
      </c>
      <c r="E10" s="122" t="s">
        <v>273</v>
      </c>
      <c r="F10" s="123" t="s">
        <v>274</v>
      </c>
      <c r="G10" s="121" t="s">
        <v>275</v>
      </c>
      <c r="H10" s="121" t="s">
        <v>276</v>
      </c>
      <c r="I10" s="121" t="s">
        <v>277</v>
      </c>
      <c r="J10" s="121" t="s">
        <v>278</v>
      </c>
      <c r="K10" s="122" t="s">
        <v>279</v>
      </c>
      <c r="L10" s="123" t="s">
        <v>274</v>
      </c>
      <c r="M10" s="121" t="s">
        <v>275</v>
      </c>
      <c r="N10" s="121" t="s">
        <v>276</v>
      </c>
      <c r="O10" s="121" t="s">
        <v>277</v>
      </c>
      <c r="P10" s="121" t="s">
        <v>278</v>
      </c>
      <c r="Q10" s="121" t="s">
        <v>279</v>
      </c>
      <c r="R10" s="121" t="s">
        <v>280</v>
      </c>
      <c r="S10" s="124" t="s">
        <v>281</v>
      </c>
      <c r="T10" s="125" t="s">
        <v>282</v>
      </c>
      <c r="U10" s="170"/>
    </row>
    <row r="11" spans="2:21" ht="15" customHeight="1">
      <c r="B11" s="126"/>
      <c r="C11" s="127"/>
      <c r="D11" s="128" t="s">
        <v>283</v>
      </c>
      <c r="E11" s="129" t="s">
        <v>284</v>
      </c>
      <c r="F11" s="130" t="s">
        <v>284</v>
      </c>
      <c r="G11" s="128" t="s">
        <v>284</v>
      </c>
      <c r="H11" s="128" t="s">
        <v>284</v>
      </c>
      <c r="I11" s="128" t="s">
        <v>284</v>
      </c>
      <c r="J11" s="128" t="s">
        <v>284</v>
      </c>
      <c r="K11" s="129" t="s">
        <v>284</v>
      </c>
      <c r="L11" s="130" t="s">
        <v>285</v>
      </c>
      <c r="M11" s="128" t="s">
        <v>285</v>
      </c>
      <c r="N11" s="128" t="s">
        <v>285</v>
      </c>
      <c r="O11" s="128" t="s">
        <v>285</v>
      </c>
      <c r="P11" s="128" t="s">
        <v>285</v>
      </c>
      <c r="Q11" s="129" t="s">
        <v>285</v>
      </c>
      <c r="R11" s="130" t="s">
        <v>285</v>
      </c>
      <c r="S11" s="128" t="s">
        <v>284</v>
      </c>
      <c r="T11" s="129" t="s">
        <v>286</v>
      </c>
      <c r="U11" s="170"/>
    </row>
    <row r="12" spans="2:21" ht="15" customHeight="1">
      <c r="B12" s="381" t="s">
        <v>287</v>
      </c>
      <c r="C12" s="382"/>
      <c r="D12" s="382"/>
      <c r="E12" s="382"/>
      <c r="F12" s="382"/>
      <c r="G12" s="382"/>
      <c r="H12" s="382"/>
      <c r="I12" s="382"/>
      <c r="J12" s="382"/>
      <c r="K12" s="382"/>
      <c r="L12" s="382"/>
      <c r="M12" s="382"/>
      <c r="N12" s="382"/>
      <c r="O12" s="382"/>
      <c r="P12" s="382"/>
      <c r="Q12" s="382"/>
      <c r="R12" s="382"/>
      <c r="S12" s="382"/>
      <c r="T12" s="383"/>
      <c r="U12" s="170"/>
    </row>
    <row r="13" spans="2:21" ht="15" customHeight="1">
      <c r="B13" s="364" t="s">
        <v>288</v>
      </c>
      <c r="C13" s="365"/>
      <c r="D13" s="365"/>
      <c r="E13" s="365"/>
      <c r="F13" s="365"/>
      <c r="G13" s="365"/>
      <c r="H13" s="365"/>
      <c r="I13" s="365"/>
      <c r="J13" s="365"/>
      <c r="K13" s="365"/>
      <c r="L13" s="365"/>
      <c r="M13" s="365"/>
      <c r="N13" s="365"/>
      <c r="O13" s="365"/>
      <c r="P13" s="365"/>
      <c r="Q13" s="365"/>
      <c r="R13" s="365"/>
      <c r="S13" s="365"/>
      <c r="T13" s="367"/>
      <c r="U13" s="170"/>
    </row>
    <row r="14" spans="2:21" ht="15" customHeight="1">
      <c r="B14" s="131" t="s">
        <v>289</v>
      </c>
      <c r="C14" s="132" t="s">
        <v>290</v>
      </c>
      <c r="D14" s="186">
        <v>590.14</v>
      </c>
      <c r="E14" s="134">
        <f>+D14/$D$59</f>
        <v>3.3535210425816746E-2</v>
      </c>
      <c r="F14" s="135">
        <v>1</v>
      </c>
      <c r="G14" s="135">
        <v>0</v>
      </c>
      <c r="H14" s="136"/>
      <c r="I14" s="136"/>
      <c r="J14" s="136"/>
      <c r="K14" s="136"/>
      <c r="L14" s="137" t="s">
        <v>291</v>
      </c>
      <c r="M14" s="137" t="s">
        <v>291</v>
      </c>
      <c r="N14" s="137" t="s">
        <v>291</v>
      </c>
      <c r="O14" s="137" t="s">
        <v>291</v>
      </c>
      <c r="P14" s="137" t="s">
        <v>291</v>
      </c>
      <c r="Q14" s="137" t="s">
        <v>291</v>
      </c>
      <c r="R14" s="137" t="s">
        <v>291</v>
      </c>
      <c r="S14" s="138">
        <v>1</v>
      </c>
      <c r="T14" s="139" t="s">
        <v>292</v>
      </c>
      <c r="U14" s="170"/>
    </row>
    <row r="15" spans="2:21" ht="15" customHeight="1">
      <c r="B15" s="131" t="s">
        <v>293</v>
      </c>
      <c r="C15" s="132" t="s">
        <v>290</v>
      </c>
      <c r="D15" s="186">
        <v>601.91</v>
      </c>
      <c r="E15" s="134">
        <f t="shared" ref="E15:E53" si="0">+D15/$D$59</f>
        <v>3.4204050746269289E-2</v>
      </c>
      <c r="F15" s="135">
        <v>1</v>
      </c>
      <c r="G15" s="135">
        <v>0</v>
      </c>
      <c r="H15" s="136"/>
      <c r="I15" s="136"/>
      <c r="J15" s="136"/>
      <c r="K15" s="136"/>
      <c r="L15" s="137" t="s">
        <v>291</v>
      </c>
      <c r="M15" s="137" t="s">
        <v>291</v>
      </c>
      <c r="N15" s="137" t="s">
        <v>291</v>
      </c>
      <c r="O15" s="137" t="s">
        <v>291</v>
      </c>
      <c r="P15" s="137" t="s">
        <v>291</v>
      </c>
      <c r="Q15" s="137" t="s">
        <v>291</v>
      </c>
      <c r="R15" s="137" t="s">
        <v>291</v>
      </c>
      <c r="S15" s="138">
        <v>1</v>
      </c>
      <c r="T15" s="139" t="s">
        <v>292</v>
      </c>
      <c r="U15" s="170"/>
    </row>
    <row r="16" spans="2:21" ht="15" customHeight="1">
      <c r="B16" s="131" t="s">
        <v>294</v>
      </c>
      <c r="C16" s="132" t="s">
        <v>290</v>
      </c>
      <c r="D16" s="186">
        <v>287.66000000000003</v>
      </c>
      <c r="E16" s="134">
        <f t="shared" si="0"/>
        <v>1.634652562288685E-2</v>
      </c>
      <c r="F16" s="135">
        <v>1</v>
      </c>
      <c r="G16" s="135">
        <v>0</v>
      </c>
      <c r="H16" s="136"/>
      <c r="I16" s="136"/>
      <c r="J16" s="136"/>
      <c r="K16" s="136"/>
      <c r="L16" s="137" t="s">
        <v>291</v>
      </c>
      <c r="M16" s="137" t="s">
        <v>291</v>
      </c>
      <c r="N16" s="137" t="s">
        <v>291</v>
      </c>
      <c r="O16" s="137" t="s">
        <v>291</v>
      </c>
      <c r="P16" s="137" t="s">
        <v>291</v>
      </c>
      <c r="Q16" s="137" t="s">
        <v>291</v>
      </c>
      <c r="R16" s="137" t="s">
        <v>291</v>
      </c>
      <c r="S16" s="138">
        <v>1</v>
      </c>
      <c r="T16" s="139" t="s">
        <v>292</v>
      </c>
      <c r="U16" s="170"/>
    </row>
    <row r="17" spans="2:21" ht="15" customHeight="1">
      <c r="B17" s="131" t="s">
        <v>295</v>
      </c>
      <c r="C17" s="132" t="s">
        <v>290</v>
      </c>
      <c r="D17" s="186">
        <v>437.56</v>
      </c>
      <c r="E17" s="134">
        <f t="shared" si="0"/>
        <v>2.4864721377843183E-2</v>
      </c>
      <c r="F17" s="135">
        <v>1</v>
      </c>
      <c r="G17" s="135">
        <v>0</v>
      </c>
      <c r="H17" s="136"/>
      <c r="I17" s="136"/>
      <c r="J17" s="136"/>
      <c r="K17" s="136"/>
      <c r="L17" s="137" t="s">
        <v>291</v>
      </c>
      <c r="M17" s="137" t="s">
        <v>291</v>
      </c>
      <c r="N17" s="137" t="s">
        <v>291</v>
      </c>
      <c r="O17" s="137" t="s">
        <v>291</v>
      </c>
      <c r="P17" s="137" t="s">
        <v>291</v>
      </c>
      <c r="Q17" s="137" t="s">
        <v>291</v>
      </c>
      <c r="R17" s="137" t="s">
        <v>291</v>
      </c>
      <c r="S17" s="138">
        <v>1</v>
      </c>
      <c r="T17" s="139" t="s">
        <v>292</v>
      </c>
      <c r="U17" s="170"/>
    </row>
    <row r="18" spans="2:21" ht="15" customHeight="1">
      <c r="B18" s="131" t="s">
        <v>296</v>
      </c>
      <c r="C18" s="132" t="s">
        <v>297</v>
      </c>
      <c r="D18" s="186">
        <v>2577.118958</v>
      </c>
      <c r="E18" s="134">
        <f t="shared" si="0"/>
        <v>0.1464469897802074</v>
      </c>
      <c r="F18" s="140">
        <v>1</v>
      </c>
      <c r="G18" s="140">
        <v>0</v>
      </c>
      <c r="H18" s="141"/>
      <c r="I18" s="141"/>
      <c r="J18" s="141"/>
      <c r="K18" s="141"/>
      <c r="L18" s="142" t="s">
        <v>291</v>
      </c>
      <c r="M18" s="142" t="s">
        <v>291</v>
      </c>
      <c r="N18" s="142" t="s">
        <v>291</v>
      </c>
      <c r="O18" s="142" t="s">
        <v>291</v>
      </c>
      <c r="P18" s="142" t="s">
        <v>291</v>
      </c>
      <c r="Q18" s="142" t="s">
        <v>291</v>
      </c>
      <c r="R18" s="142" t="s">
        <v>291</v>
      </c>
      <c r="S18" s="143">
        <v>1</v>
      </c>
      <c r="T18" s="144" t="s">
        <v>292</v>
      </c>
      <c r="U18" s="170"/>
    </row>
    <row r="19" spans="2:21" ht="29.1" customHeight="1">
      <c r="B19" s="131" t="s">
        <v>298</v>
      </c>
      <c r="C19" s="132" t="s">
        <v>290</v>
      </c>
      <c r="D19" s="186">
        <v>2209.8941428699</v>
      </c>
      <c r="E19" s="134">
        <f t="shared" si="0"/>
        <v>0.12557912546162273</v>
      </c>
      <c r="F19" s="145">
        <v>1</v>
      </c>
      <c r="G19" s="145">
        <v>0</v>
      </c>
      <c r="H19" s="146"/>
      <c r="I19" s="146"/>
      <c r="J19" s="146"/>
      <c r="K19" s="146"/>
      <c r="L19" s="147" t="s">
        <v>291</v>
      </c>
      <c r="M19" s="147" t="s">
        <v>291</v>
      </c>
      <c r="N19" s="147" t="s">
        <v>291</v>
      </c>
      <c r="O19" s="147" t="s">
        <v>291</v>
      </c>
      <c r="P19" s="147" t="s">
        <v>291</v>
      </c>
      <c r="Q19" s="147" t="s">
        <v>291</v>
      </c>
      <c r="R19" s="147" t="s">
        <v>291</v>
      </c>
      <c r="S19" s="148">
        <v>1</v>
      </c>
      <c r="T19" s="149" t="s">
        <v>292</v>
      </c>
      <c r="U19" s="170"/>
    </row>
    <row r="20" spans="2:21" ht="15" customHeight="1">
      <c r="B20" s="131" t="s">
        <v>299</v>
      </c>
      <c r="C20" s="132" t="s">
        <v>290</v>
      </c>
      <c r="D20" s="186">
        <v>30.8065092457493</v>
      </c>
      <c r="E20" s="134">
        <f t="shared" si="0"/>
        <v>1.7506062460451283E-3</v>
      </c>
      <c r="F20" s="150">
        <v>1</v>
      </c>
      <c r="G20" s="150">
        <v>0</v>
      </c>
      <c r="H20" s="136"/>
      <c r="I20" s="136"/>
      <c r="J20" s="136"/>
      <c r="K20" s="136"/>
      <c r="L20" s="137" t="s">
        <v>291</v>
      </c>
      <c r="M20" s="137" t="s">
        <v>291</v>
      </c>
      <c r="N20" s="137" t="s">
        <v>291</v>
      </c>
      <c r="O20" s="137" t="s">
        <v>291</v>
      </c>
      <c r="P20" s="137" t="s">
        <v>291</v>
      </c>
      <c r="Q20" s="137" t="s">
        <v>291</v>
      </c>
      <c r="R20" s="137" t="s">
        <v>291</v>
      </c>
      <c r="S20" s="138">
        <v>1</v>
      </c>
      <c r="T20" s="139" t="s">
        <v>292</v>
      </c>
      <c r="U20" s="170"/>
    </row>
    <row r="21" spans="2:21" ht="29.1" customHeight="1">
      <c r="B21" s="131" t="s">
        <v>300</v>
      </c>
      <c r="C21" s="132" t="s">
        <v>297</v>
      </c>
      <c r="D21" s="186">
        <v>452.22806181699099</v>
      </c>
      <c r="E21" s="134">
        <f t="shared" si="0"/>
        <v>2.569824654063791E-2</v>
      </c>
      <c r="F21" s="150">
        <v>1</v>
      </c>
      <c r="G21" s="150">
        <v>0</v>
      </c>
      <c r="H21" s="136"/>
      <c r="I21" s="136"/>
      <c r="J21" s="136"/>
      <c r="K21" s="136"/>
      <c r="L21" s="137" t="s">
        <v>291</v>
      </c>
      <c r="M21" s="137" t="s">
        <v>291</v>
      </c>
      <c r="N21" s="137" t="s">
        <v>291</v>
      </c>
      <c r="O21" s="137" t="s">
        <v>291</v>
      </c>
      <c r="P21" s="137" t="s">
        <v>291</v>
      </c>
      <c r="Q21" s="137" t="s">
        <v>291</v>
      </c>
      <c r="R21" s="137" t="s">
        <v>291</v>
      </c>
      <c r="S21" s="138">
        <v>1</v>
      </c>
      <c r="T21" s="139" t="s">
        <v>292</v>
      </c>
      <c r="U21" s="170"/>
    </row>
    <row r="22" spans="2:21" ht="29.1" customHeight="1">
      <c r="B22" s="131" t="s">
        <v>301</v>
      </c>
      <c r="C22" s="132" t="s">
        <v>297</v>
      </c>
      <c r="D22" s="186">
        <v>-4.7762260667599703</v>
      </c>
      <c r="E22" s="134">
        <f t="shared" si="0"/>
        <v>-2.7141313279910984E-4</v>
      </c>
      <c r="F22" s="150">
        <v>1</v>
      </c>
      <c r="G22" s="150">
        <v>0</v>
      </c>
      <c r="H22" s="136"/>
      <c r="I22" s="136"/>
      <c r="J22" s="136"/>
      <c r="K22" s="136"/>
      <c r="L22" s="137" t="s">
        <v>291</v>
      </c>
      <c r="M22" s="137" t="s">
        <v>291</v>
      </c>
      <c r="N22" s="137" t="s">
        <v>291</v>
      </c>
      <c r="O22" s="137" t="s">
        <v>291</v>
      </c>
      <c r="P22" s="137" t="s">
        <v>291</v>
      </c>
      <c r="Q22" s="137" t="s">
        <v>291</v>
      </c>
      <c r="R22" s="137" t="s">
        <v>291</v>
      </c>
      <c r="S22" s="138">
        <v>1</v>
      </c>
      <c r="T22" s="139" t="s">
        <v>292</v>
      </c>
      <c r="U22" s="170"/>
    </row>
    <row r="23" spans="2:21" ht="15" customHeight="1">
      <c r="B23" s="131" t="s">
        <v>302</v>
      </c>
      <c r="C23" s="132" t="s">
        <v>297</v>
      </c>
      <c r="D23" s="186">
        <v>11.4470118810112</v>
      </c>
      <c r="E23" s="134">
        <f t="shared" si="0"/>
        <v>6.5048624424125627E-4</v>
      </c>
      <c r="F23" s="150">
        <v>1</v>
      </c>
      <c r="G23" s="150">
        <v>0</v>
      </c>
      <c r="H23" s="136"/>
      <c r="I23" s="136"/>
      <c r="J23" s="136"/>
      <c r="K23" s="136"/>
      <c r="L23" s="137" t="s">
        <v>291</v>
      </c>
      <c r="M23" s="137" t="s">
        <v>291</v>
      </c>
      <c r="N23" s="137" t="s">
        <v>291</v>
      </c>
      <c r="O23" s="137" t="s">
        <v>291</v>
      </c>
      <c r="P23" s="137" t="s">
        <v>291</v>
      </c>
      <c r="Q23" s="137" t="s">
        <v>291</v>
      </c>
      <c r="R23" s="137" t="s">
        <v>291</v>
      </c>
      <c r="S23" s="138">
        <v>1</v>
      </c>
      <c r="T23" s="139" t="s">
        <v>292</v>
      </c>
      <c r="U23" s="170"/>
    </row>
    <row r="24" spans="2:21" ht="15" customHeight="1">
      <c r="B24" s="131" t="s">
        <v>303</v>
      </c>
      <c r="C24" s="132" t="s">
        <v>297</v>
      </c>
      <c r="D24" s="186">
        <v>9.6723044397463003</v>
      </c>
      <c r="E24" s="134">
        <f t="shared" si="0"/>
        <v>5.4963697544557863E-4</v>
      </c>
      <c r="F24" s="150">
        <v>1</v>
      </c>
      <c r="G24" s="150">
        <v>0</v>
      </c>
      <c r="H24" s="136"/>
      <c r="I24" s="136"/>
      <c r="J24" s="136"/>
      <c r="K24" s="136"/>
      <c r="L24" s="137" t="s">
        <v>291</v>
      </c>
      <c r="M24" s="137" t="s">
        <v>291</v>
      </c>
      <c r="N24" s="137" t="s">
        <v>291</v>
      </c>
      <c r="O24" s="137" t="s">
        <v>291</v>
      </c>
      <c r="P24" s="137" t="s">
        <v>291</v>
      </c>
      <c r="Q24" s="137" t="s">
        <v>291</v>
      </c>
      <c r="R24" s="137" t="s">
        <v>291</v>
      </c>
      <c r="S24" s="138">
        <v>1</v>
      </c>
      <c r="T24" s="139" t="s">
        <v>292</v>
      </c>
      <c r="U24" s="170"/>
    </row>
    <row r="25" spans="2:21" ht="15" customHeight="1">
      <c r="B25" s="131" t="s">
        <v>304</v>
      </c>
      <c r="C25" s="132" t="s">
        <v>297</v>
      </c>
      <c r="D25" s="186">
        <v>0.60819462227912902</v>
      </c>
      <c r="E25" s="134">
        <f t="shared" si="0"/>
        <v>3.4561179784425265E-5</v>
      </c>
      <c r="F25" s="140">
        <v>1</v>
      </c>
      <c r="G25" s="140">
        <v>0</v>
      </c>
      <c r="H25" s="141"/>
      <c r="I25" s="141"/>
      <c r="J25" s="141"/>
      <c r="K25" s="141"/>
      <c r="L25" s="142" t="s">
        <v>291</v>
      </c>
      <c r="M25" s="142" t="s">
        <v>291</v>
      </c>
      <c r="N25" s="142" t="s">
        <v>291</v>
      </c>
      <c r="O25" s="142" t="s">
        <v>291</v>
      </c>
      <c r="P25" s="142" t="s">
        <v>291</v>
      </c>
      <c r="Q25" s="142" t="s">
        <v>291</v>
      </c>
      <c r="R25" s="142" t="s">
        <v>291</v>
      </c>
      <c r="S25" s="143">
        <v>1</v>
      </c>
      <c r="T25" s="144" t="s">
        <v>292</v>
      </c>
      <c r="U25" s="170"/>
    </row>
    <row r="26" spans="2:21" ht="29.1" customHeight="1">
      <c r="B26" s="131" t="s">
        <v>305</v>
      </c>
      <c r="C26" s="132" t="s">
        <v>290</v>
      </c>
      <c r="D26" s="186">
        <v>2775.5028559836801</v>
      </c>
      <c r="E26" s="134">
        <f t="shared" si="0"/>
        <v>0.15772032452107648</v>
      </c>
      <c r="F26" s="145">
        <v>1</v>
      </c>
      <c r="G26" s="145">
        <v>0</v>
      </c>
      <c r="H26" s="146"/>
      <c r="I26" s="146"/>
      <c r="J26" s="146"/>
      <c r="K26" s="146"/>
      <c r="L26" s="147" t="s">
        <v>291</v>
      </c>
      <c r="M26" s="147" t="s">
        <v>291</v>
      </c>
      <c r="N26" s="147" t="s">
        <v>291</v>
      </c>
      <c r="O26" s="147" t="s">
        <v>291</v>
      </c>
      <c r="P26" s="147" t="s">
        <v>291</v>
      </c>
      <c r="Q26" s="147" t="s">
        <v>291</v>
      </c>
      <c r="R26" s="147" t="s">
        <v>291</v>
      </c>
      <c r="S26" s="148">
        <v>1</v>
      </c>
      <c r="T26" s="149" t="s">
        <v>292</v>
      </c>
      <c r="U26" s="170"/>
    </row>
    <row r="27" spans="2:21" ht="29.1" customHeight="1">
      <c r="B27" s="131" t="s">
        <v>306</v>
      </c>
      <c r="C27" s="132" t="s">
        <v>297</v>
      </c>
      <c r="D27" s="186">
        <v>419.74157690647002</v>
      </c>
      <c r="E27" s="134">
        <f t="shared" si="0"/>
        <v>2.3852174240049168E-2</v>
      </c>
      <c r="F27" s="150">
        <v>1</v>
      </c>
      <c r="G27" s="150">
        <v>0</v>
      </c>
      <c r="H27" s="136"/>
      <c r="I27" s="136"/>
      <c r="J27" s="136"/>
      <c r="K27" s="136"/>
      <c r="L27" s="137" t="s">
        <v>291</v>
      </c>
      <c r="M27" s="137" t="s">
        <v>291</v>
      </c>
      <c r="N27" s="137" t="s">
        <v>291</v>
      </c>
      <c r="O27" s="137" t="s">
        <v>291</v>
      </c>
      <c r="P27" s="137" t="s">
        <v>291</v>
      </c>
      <c r="Q27" s="137" t="s">
        <v>291</v>
      </c>
      <c r="R27" s="137" t="s">
        <v>291</v>
      </c>
      <c r="S27" s="138">
        <v>1</v>
      </c>
      <c r="T27" s="139" t="s">
        <v>292</v>
      </c>
      <c r="U27" s="170"/>
    </row>
    <row r="28" spans="2:21" ht="29.1" customHeight="1">
      <c r="B28" s="131" t="s">
        <v>307</v>
      </c>
      <c r="C28" s="132" t="s">
        <v>308</v>
      </c>
      <c r="D28" s="186">
        <v>7.9390000000000001</v>
      </c>
      <c r="E28" s="134">
        <f t="shared" si="0"/>
        <v>4.5114046763574604E-4</v>
      </c>
      <c r="F28" s="135">
        <v>1</v>
      </c>
      <c r="G28" s="135">
        <v>0</v>
      </c>
      <c r="H28" s="136"/>
      <c r="I28" s="136"/>
      <c r="J28" s="136"/>
      <c r="K28" s="136"/>
      <c r="L28" s="137" t="s">
        <v>291</v>
      </c>
      <c r="M28" s="137" t="s">
        <v>291</v>
      </c>
      <c r="N28" s="137" t="s">
        <v>291</v>
      </c>
      <c r="O28" s="137" t="s">
        <v>291</v>
      </c>
      <c r="P28" s="137" t="s">
        <v>291</v>
      </c>
      <c r="Q28" s="137" t="s">
        <v>291</v>
      </c>
      <c r="R28" s="137" t="s">
        <v>291</v>
      </c>
      <c r="S28" s="138">
        <v>1</v>
      </c>
      <c r="T28" s="139" t="s">
        <v>292</v>
      </c>
      <c r="U28" s="170"/>
    </row>
    <row r="29" spans="2:21" ht="29.1" customHeight="1">
      <c r="B29" s="131" t="s">
        <v>388</v>
      </c>
      <c r="C29" s="132" t="s">
        <v>308</v>
      </c>
      <c r="D29" s="186">
        <v>6.7279999999999998</v>
      </c>
      <c r="E29" s="134">
        <f t="shared" si="0"/>
        <v>3.8232435649997469E-4</v>
      </c>
      <c r="F29" s="135">
        <v>1</v>
      </c>
      <c r="G29" s="135">
        <v>0</v>
      </c>
      <c r="H29" s="136"/>
      <c r="I29" s="136"/>
      <c r="J29" s="136"/>
      <c r="K29" s="136"/>
      <c r="L29" s="137" t="s">
        <v>291</v>
      </c>
      <c r="M29" s="137" t="s">
        <v>291</v>
      </c>
      <c r="N29" s="137" t="s">
        <v>291</v>
      </c>
      <c r="O29" s="137" t="s">
        <v>291</v>
      </c>
      <c r="P29" s="137" t="s">
        <v>291</v>
      </c>
      <c r="Q29" s="137" t="s">
        <v>291</v>
      </c>
      <c r="R29" s="137" t="s">
        <v>291</v>
      </c>
      <c r="S29" s="138">
        <v>1</v>
      </c>
      <c r="T29" s="139" t="s">
        <v>292</v>
      </c>
      <c r="U29" s="170"/>
    </row>
    <row r="30" spans="2:21" ht="29.1" customHeight="1">
      <c r="B30" s="131" t="s">
        <v>309</v>
      </c>
      <c r="C30" s="132" t="s">
        <v>308</v>
      </c>
      <c r="D30" s="186">
        <v>0</v>
      </c>
      <c r="E30" s="134">
        <f t="shared" si="0"/>
        <v>0</v>
      </c>
      <c r="F30" s="135">
        <v>1</v>
      </c>
      <c r="G30" s="135">
        <v>0</v>
      </c>
      <c r="H30" s="136"/>
      <c r="I30" s="136"/>
      <c r="J30" s="136"/>
      <c r="K30" s="136"/>
      <c r="L30" s="137" t="s">
        <v>291</v>
      </c>
      <c r="M30" s="137" t="s">
        <v>291</v>
      </c>
      <c r="N30" s="137" t="s">
        <v>291</v>
      </c>
      <c r="O30" s="137" t="s">
        <v>291</v>
      </c>
      <c r="P30" s="137" t="s">
        <v>291</v>
      </c>
      <c r="Q30" s="137" t="s">
        <v>291</v>
      </c>
      <c r="R30" s="137" t="s">
        <v>291</v>
      </c>
      <c r="S30" s="138">
        <v>1</v>
      </c>
      <c r="T30" s="139" t="s">
        <v>292</v>
      </c>
      <c r="U30" s="170"/>
    </row>
    <row r="31" spans="2:21" ht="29.1" customHeight="1">
      <c r="B31" s="131" t="s">
        <v>310</v>
      </c>
      <c r="C31" s="132" t="s">
        <v>308</v>
      </c>
      <c r="D31" s="186">
        <v>0</v>
      </c>
      <c r="E31" s="134">
        <f t="shared" si="0"/>
        <v>0</v>
      </c>
      <c r="F31" s="135">
        <v>1</v>
      </c>
      <c r="G31" s="135">
        <v>0</v>
      </c>
      <c r="H31" s="136"/>
      <c r="I31" s="136"/>
      <c r="J31" s="136"/>
      <c r="K31" s="136"/>
      <c r="L31" s="137" t="s">
        <v>291</v>
      </c>
      <c r="M31" s="137" t="s">
        <v>291</v>
      </c>
      <c r="N31" s="137" t="s">
        <v>291</v>
      </c>
      <c r="O31" s="137" t="s">
        <v>291</v>
      </c>
      <c r="P31" s="137" t="s">
        <v>291</v>
      </c>
      <c r="Q31" s="137" t="s">
        <v>291</v>
      </c>
      <c r="R31" s="137" t="s">
        <v>291</v>
      </c>
      <c r="S31" s="138">
        <v>1</v>
      </c>
      <c r="T31" s="139" t="s">
        <v>292</v>
      </c>
      <c r="U31" s="170"/>
    </row>
    <row r="32" spans="2:21" ht="29.1" customHeight="1">
      <c r="B32" s="131" t="s">
        <v>311</v>
      </c>
      <c r="C32" s="132" t="s">
        <v>297</v>
      </c>
      <c r="D32" s="186">
        <v>127.083</v>
      </c>
      <c r="E32" s="134">
        <f t="shared" si="0"/>
        <v>7.22160020765254E-3</v>
      </c>
      <c r="F32" s="135">
        <v>1</v>
      </c>
      <c r="G32" s="135">
        <v>0</v>
      </c>
      <c r="H32" s="136"/>
      <c r="I32" s="136"/>
      <c r="J32" s="136"/>
      <c r="K32" s="136"/>
      <c r="L32" s="137" t="s">
        <v>291</v>
      </c>
      <c r="M32" s="137" t="s">
        <v>291</v>
      </c>
      <c r="N32" s="137" t="s">
        <v>291</v>
      </c>
      <c r="O32" s="137" t="s">
        <v>291</v>
      </c>
      <c r="P32" s="137" t="s">
        <v>291</v>
      </c>
      <c r="Q32" s="137" t="s">
        <v>291</v>
      </c>
      <c r="R32" s="137" t="s">
        <v>291</v>
      </c>
      <c r="S32" s="138">
        <v>1</v>
      </c>
      <c r="T32" s="139" t="s">
        <v>292</v>
      </c>
      <c r="U32" s="170"/>
    </row>
    <row r="33" spans="2:21" ht="29.1" customHeight="1">
      <c r="B33" s="131" t="s">
        <v>312</v>
      </c>
      <c r="C33" s="132" t="s">
        <v>297</v>
      </c>
      <c r="D33" s="186">
        <v>88.680999999999997</v>
      </c>
      <c r="E33" s="134">
        <f t="shared" si="0"/>
        <v>5.0393737007690632E-3</v>
      </c>
      <c r="F33" s="135">
        <v>1</v>
      </c>
      <c r="G33" s="135">
        <v>0</v>
      </c>
      <c r="H33" s="136"/>
      <c r="I33" s="136"/>
      <c r="J33" s="136"/>
      <c r="K33" s="136"/>
      <c r="L33" s="137" t="s">
        <v>291</v>
      </c>
      <c r="M33" s="137" t="s">
        <v>291</v>
      </c>
      <c r="N33" s="137" t="s">
        <v>291</v>
      </c>
      <c r="O33" s="137" t="s">
        <v>291</v>
      </c>
      <c r="P33" s="137" t="s">
        <v>291</v>
      </c>
      <c r="Q33" s="137" t="s">
        <v>291</v>
      </c>
      <c r="R33" s="137" t="s">
        <v>291</v>
      </c>
      <c r="S33" s="138">
        <v>1</v>
      </c>
      <c r="T33" s="139" t="s">
        <v>292</v>
      </c>
      <c r="U33" s="170"/>
    </row>
    <row r="34" spans="2:21" ht="15" customHeight="1">
      <c r="B34" s="131" t="s">
        <v>313</v>
      </c>
      <c r="C34" s="132" t="s">
        <v>297</v>
      </c>
      <c r="D34" s="186">
        <v>151.601</v>
      </c>
      <c r="E34" s="134">
        <f t="shared" si="0"/>
        <v>8.6148565353377921E-3</v>
      </c>
      <c r="F34" s="135">
        <v>1</v>
      </c>
      <c r="G34" s="135">
        <v>0</v>
      </c>
      <c r="H34" s="136"/>
      <c r="I34" s="136"/>
      <c r="J34" s="136"/>
      <c r="K34" s="136"/>
      <c r="L34" s="137" t="s">
        <v>291</v>
      </c>
      <c r="M34" s="137" t="s">
        <v>291</v>
      </c>
      <c r="N34" s="137" t="s">
        <v>291</v>
      </c>
      <c r="O34" s="137" t="s">
        <v>291</v>
      </c>
      <c r="P34" s="137" t="s">
        <v>291</v>
      </c>
      <c r="Q34" s="137" t="s">
        <v>291</v>
      </c>
      <c r="R34" s="137" t="s">
        <v>291</v>
      </c>
      <c r="S34" s="138">
        <v>1</v>
      </c>
      <c r="T34" s="139" t="s">
        <v>292</v>
      </c>
      <c r="U34" s="170"/>
    </row>
    <row r="35" spans="2:21" ht="15" customHeight="1">
      <c r="B35" s="131" t="s">
        <v>314</v>
      </c>
      <c r="C35" s="132" t="s">
        <v>297</v>
      </c>
      <c r="D35" s="186">
        <v>86.852000000000004</v>
      </c>
      <c r="E35" s="134">
        <f t="shared" si="0"/>
        <v>4.9354392108703635E-3</v>
      </c>
      <c r="F35" s="135">
        <v>1</v>
      </c>
      <c r="G35" s="135">
        <v>0</v>
      </c>
      <c r="H35" s="136"/>
      <c r="I35" s="136"/>
      <c r="J35" s="136"/>
      <c r="K35" s="136"/>
      <c r="L35" s="137" t="s">
        <v>291</v>
      </c>
      <c r="M35" s="137" t="s">
        <v>291</v>
      </c>
      <c r="N35" s="137" t="s">
        <v>291</v>
      </c>
      <c r="O35" s="137" t="s">
        <v>291</v>
      </c>
      <c r="P35" s="137" t="s">
        <v>291</v>
      </c>
      <c r="Q35" s="137" t="s">
        <v>291</v>
      </c>
      <c r="R35" s="137" t="s">
        <v>291</v>
      </c>
      <c r="S35" s="138">
        <v>1</v>
      </c>
      <c r="T35" s="139" t="s">
        <v>292</v>
      </c>
      <c r="U35" s="170"/>
    </row>
    <row r="36" spans="2:21" ht="29.1" customHeight="1">
      <c r="B36" s="131" t="s">
        <v>315</v>
      </c>
      <c r="C36" s="132" t="s">
        <v>297</v>
      </c>
      <c r="D36" s="186">
        <v>0</v>
      </c>
      <c r="E36" s="134">
        <f t="shared" si="0"/>
        <v>0</v>
      </c>
      <c r="F36" s="135">
        <v>1</v>
      </c>
      <c r="G36" s="135">
        <v>0</v>
      </c>
      <c r="H36" s="136"/>
      <c r="I36" s="136"/>
      <c r="J36" s="136"/>
      <c r="K36" s="136"/>
      <c r="L36" s="137" t="s">
        <v>291</v>
      </c>
      <c r="M36" s="137" t="s">
        <v>291</v>
      </c>
      <c r="N36" s="137" t="s">
        <v>291</v>
      </c>
      <c r="O36" s="137" t="s">
        <v>291</v>
      </c>
      <c r="P36" s="137" t="s">
        <v>291</v>
      </c>
      <c r="Q36" s="137" t="s">
        <v>291</v>
      </c>
      <c r="R36" s="137" t="s">
        <v>291</v>
      </c>
      <c r="S36" s="138">
        <v>1</v>
      </c>
      <c r="T36" s="139" t="s">
        <v>292</v>
      </c>
      <c r="U36" s="170"/>
    </row>
    <row r="37" spans="2:21" ht="15" customHeight="1">
      <c r="B37" s="131" t="s">
        <v>316</v>
      </c>
      <c r="C37" s="132" t="s">
        <v>297</v>
      </c>
      <c r="D37" s="189">
        <v>5.5640000000000001</v>
      </c>
      <c r="E37" s="152">
        <f t="shared" si="0"/>
        <v>3.161790605775653E-4</v>
      </c>
      <c r="F37" s="135">
        <v>1</v>
      </c>
      <c r="G37" s="135">
        <v>0</v>
      </c>
      <c r="H37" s="136"/>
      <c r="I37" s="136"/>
      <c r="J37" s="136"/>
      <c r="K37" s="136"/>
      <c r="L37" s="137" t="s">
        <v>291</v>
      </c>
      <c r="M37" s="137" t="s">
        <v>291</v>
      </c>
      <c r="N37" s="137" t="s">
        <v>291</v>
      </c>
      <c r="O37" s="137" t="s">
        <v>291</v>
      </c>
      <c r="P37" s="137" t="s">
        <v>291</v>
      </c>
      <c r="Q37" s="137" t="s">
        <v>291</v>
      </c>
      <c r="R37" s="137" t="s">
        <v>291</v>
      </c>
      <c r="S37" s="138">
        <v>1</v>
      </c>
      <c r="T37" s="139" t="s">
        <v>292</v>
      </c>
      <c r="U37" s="170"/>
    </row>
    <row r="38" spans="2:21" ht="15" customHeight="1">
      <c r="B38" s="368" t="s">
        <v>253</v>
      </c>
      <c r="C38" s="369"/>
      <c r="D38" s="191">
        <f>SUM(D14:D37)</f>
        <v>10873.961389699069</v>
      </c>
      <c r="E38" s="154">
        <f t="shared" si="0"/>
        <v>0.6179221597684702</v>
      </c>
      <c r="F38" s="135">
        <v>1</v>
      </c>
      <c r="G38" s="135">
        <v>0</v>
      </c>
      <c r="H38" s="136"/>
      <c r="I38" s="136"/>
      <c r="J38" s="136"/>
      <c r="K38" s="136"/>
      <c r="L38" s="132"/>
      <c r="M38" s="132"/>
      <c r="N38" s="132"/>
      <c r="O38" s="132"/>
      <c r="P38" s="132"/>
      <c r="Q38" s="132"/>
      <c r="R38" s="132"/>
      <c r="S38" s="132"/>
      <c r="T38" s="155"/>
      <c r="U38" s="170"/>
    </row>
    <row r="39" spans="2:21" ht="15" customHeight="1">
      <c r="B39" s="364" t="s">
        <v>317</v>
      </c>
      <c r="C39" s="365"/>
      <c r="D39" s="366"/>
      <c r="E39" s="366"/>
      <c r="F39" s="365"/>
      <c r="G39" s="365"/>
      <c r="H39" s="365"/>
      <c r="I39" s="365"/>
      <c r="J39" s="365"/>
      <c r="K39" s="365"/>
      <c r="L39" s="365"/>
      <c r="M39" s="365"/>
      <c r="N39" s="365"/>
      <c r="O39" s="365"/>
      <c r="P39" s="365"/>
      <c r="Q39" s="365"/>
      <c r="R39" s="365"/>
      <c r="S39" s="365"/>
      <c r="T39" s="367"/>
      <c r="U39" s="170"/>
    </row>
    <row r="40" spans="2:21" ht="29.1" customHeight="1">
      <c r="B40" s="131" t="s">
        <v>318</v>
      </c>
      <c r="C40" s="132" t="s">
        <v>290</v>
      </c>
      <c r="D40" s="186">
        <v>6.95</v>
      </c>
      <c r="E40" s="134">
        <f t="shared" si="0"/>
        <v>3.9493969644393943E-4</v>
      </c>
      <c r="F40" s="156"/>
      <c r="G40" s="156"/>
      <c r="H40" s="156"/>
      <c r="I40" s="156"/>
      <c r="J40" s="156"/>
      <c r="K40" s="156"/>
      <c r="L40" s="156"/>
      <c r="M40" s="156"/>
      <c r="N40" s="156"/>
      <c r="O40" s="156"/>
      <c r="P40" s="156"/>
      <c r="Q40" s="156"/>
      <c r="R40" s="156"/>
      <c r="S40" s="156"/>
      <c r="T40" s="157"/>
      <c r="U40" s="170"/>
    </row>
    <row r="41" spans="2:21" ht="29.1" customHeight="1">
      <c r="B41" s="131" t="s">
        <v>319</v>
      </c>
      <c r="C41" s="132" t="s">
        <v>290</v>
      </c>
      <c r="D41" s="186">
        <v>0</v>
      </c>
      <c r="E41" s="134">
        <f t="shared" si="0"/>
        <v>0</v>
      </c>
      <c r="F41" s="156"/>
      <c r="G41" s="156"/>
      <c r="H41" s="156"/>
      <c r="I41" s="156"/>
      <c r="J41" s="156"/>
      <c r="K41" s="156"/>
      <c r="L41" s="156"/>
      <c r="M41" s="156"/>
      <c r="N41" s="156"/>
      <c r="O41" s="156"/>
      <c r="P41" s="156"/>
      <c r="Q41" s="156"/>
      <c r="R41" s="156"/>
      <c r="S41" s="156"/>
      <c r="T41" s="157"/>
      <c r="U41" s="170"/>
    </row>
    <row r="42" spans="2:21" ht="29.1" customHeight="1">
      <c r="B42" s="131" t="s">
        <v>320</v>
      </c>
      <c r="C42" s="132" t="s">
        <v>290</v>
      </c>
      <c r="D42" s="186">
        <v>0</v>
      </c>
      <c r="E42" s="134">
        <f t="shared" si="0"/>
        <v>0</v>
      </c>
      <c r="F42" s="156"/>
      <c r="G42" s="156"/>
      <c r="H42" s="156"/>
      <c r="I42" s="156"/>
      <c r="J42" s="156"/>
      <c r="K42" s="156"/>
      <c r="L42" s="156"/>
      <c r="M42" s="156"/>
      <c r="N42" s="156"/>
      <c r="O42" s="156"/>
      <c r="P42" s="156"/>
      <c r="Q42" s="156"/>
      <c r="R42" s="156"/>
      <c r="S42" s="156"/>
      <c r="T42" s="157"/>
      <c r="U42" s="170"/>
    </row>
    <row r="43" spans="2:21" ht="29.1" customHeight="1">
      <c r="B43" s="131" t="s">
        <v>321</v>
      </c>
      <c r="C43" s="132" t="s">
        <v>290</v>
      </c>
      <c r="D43" s="186">
        <v>2.08</v>
      </c>
      <c r="E43" s="134">
        <f t="shared" si="0"/>
        <v>1.181977796551646E-4</v>
      </c>
      <c r="F43" s="156"/>
      <c r="G43" s="156"/>
      <c r="H43" s="156"/>
      <c r="I43" s="156"/>
      <c r="J43" s="156"/>
      <c r="K43" s="156"/>
      <c r="L43" s="156"/>
      <c r="M43" s="156"/>
      <c r="N43" s="156"/>
      <c r="O43" s="156"/>
      <c r="P43" s="156"/>
      <c r="Q43" s="156"/>
      <c r="R43" s="156"/>
      <c r="S43" s="156"/>
      <c r="T43" s="157"/>
      <c r="U43" s="170"/>
    </row>
    <row r="44" spans="2:21" ht="29.1" customHeight="1">
      <c r="B44" s="131" t="s">
        <v>322</v>
      </c>
      <c r="C44" s="132" t="s">
        <v>297</v>
      </c>
      <c r="D44" s="186">
        <v>47</v>
      </c>
      <c r="E44" s="134">
        <f t="shared" si="0"/>
        <v>2.6708152133618924E-3</v>
      </c>
      <c r="F44" s="156"/>
      <c r="G44" s="156"/>
      <c r="H44" s="156"/>
      <c r="I44" s="156"/>
      <c r="J44" s="156"/>
      <c r="K44" s="156"/>
      <c r="L44" s="156"/>
      <c r="M44" s="156"/>
      <c r="N44" s="156"/>
      <c r="O44" s="156"/>
      <c r="P44" s="156"/>
      <c r="Q44" s="156"/>
      <c r="R44" s="156"/>
      <c r="S44" s="156"/>
      <c r="T44" s="157"/>
      <c r="U44" s="170"/>
    </row>
    <row r="45" spans="2:21" ht="29.1" customHeight="1">
      <c r="B45" s="131" t="s">
        <v>323</v>
      </c>
      <c r="C45" s="132" t="s">
        <v>297</v>
      </c>
      <c r="D45" s="186">
        <v>0</v>
      </c>
      <c r="E45" s="134">
        <f t="shared" si="0"/>
        <v>0</v>
      </c>
      <c r="F45" s="156"/>
      <c r="G45" s="156"/>
      <c r="H45" s="156"/>
      <c r="I45" s="156"/>
      <c r="J45" s="156"/>
      <c r="K45" s="156"/>
      <c r="L45" s="156"/>
      <c r="M45" s="156"/>
      <c r="N45" s="156"/>
      <c r="O45" s="156"/>
      <c r="P45" s="156"/>
      <c r="Q45" s="156"/>
      <c r="R45" s="156"/>
      <c r="S45" s="156"/>
      <c r="T45" s="157"/>
      <c r="U45" s="170"/>
    </row>
    <row r="46" spans="2:21" ht="29.1" customHeight="1">
      <c r="B46" s="131" t="s">
        <v>324</v>
      </c>
      <c r="C46" s="132" t="s">
        <v>297</v>
      </c>
      <c r="D46" s="186">
        <v>0</v>
      </c>
      <c r="E46" s="134">
        <f t="shared" si="0"/>
        <v>0</v>
      </c>
      <c r="F46" s="156"/>
      <c r="G46" s="156"/>
      <c r="H46" s="156"/>
      <c r="I46" s="156"/>
      <c r="J46" s="156"/>
      <c r="K46" s="156"/>
      <c r="L46" s="156"/>
      <c r="M46" s="156"/>
      <c r="N46" s="156"/>
      <c r="O46" s="156"/>
      <c r="P46" s="156"/>
      <c r="Q46" s="156"/>
      <c r="R46" s="156"/>
      <c r="S46" s="156"/>
      <c r="T46" s="157"/>
      <c r="U46" s="170"/>
    </row>
    <row r="47" spans="2:21" ht="29.1" customHeight="1">
      <c r="B47" s="131" t="s">
        <v>325</v>
      </c>
      <c r="C47" s="132" t="s">
        <v>326</v>
      </c>
      <c r="D47" s="186">
        <v>0</v>
      </c>
      <c r="E47" s="134">
        <f t="shared" si="0"/>
        <v>0</v>
      </c>
      <c r="F47" s="156"/>
      <c r="G47" s="156"/>
      <c r="H47" s="156"/>
      <c r="I47" s="156"/>
      <c r="J47" s="156"/>
      <c r="K47" s="156"/>
      <c r="L47" s="156"/>
      <c r="M47" s="156"/>
      <c r="N47" s="156"/>
      <c r="O47" s="156"/>
      <c r="P47" s="156"/>
      <c r="Q47" s="156"/>
      <c r="R47" s="156"/>
      <c r="S47" s="156"/>
      <c r="T47" s="157"/>
      <c r="U47" s="170"/>
    </row>
    <row r="48" spans="2:21" ht="15" customHeight="1">
      <c r="B48" s="131" t="s">
        <v>302</v>
      </c>
      <c r="C48" s="132" t="s">
        <v>297</v>
      </c>
      <c r="D48" s="186">
        <v>0</v>
      </c>
      <c r="E48" s="134">
        <f t="shared" si="0"/>
        <v>0</v>
      </c>
      <c r="F48" s="156"/>
      <c r="G48" s="156"/>
      <c r="H48" s="156"/>
      <c r="I48" s="156"/>
      <c r="J48" s="156"/>
      <c r="K48" s="156"/>
      <c r="L48" s="156"/>
      <c r="M48" s="156"/>
      <c r="N48" s="156"/>
      <c r="O48" s="156"/>
      <c r="P48" s="156"/>
      <c r="Q48" s="156"/>
      <c r="R48" s="156"/>
      <c r="S48" s="156"/>
      <c r="T48" s="157"/>
      <c r="U48" s="170"/>
    </row>
    <row r="49" spans="2:21" ht="15" customHeight="1">
      <c r="B49" s="131" t="s">
        <v>303</v>
      </c>
      <c r="C49" s="132" t="s">
        <v>297</v>
      </c>
      <c r="D49" s="186">
        <v>0</v>
      </c>
      <c r="E49" s="134">
        <f t="shared" si="0"/>
        <v>0</v>
      </c>
      <c r="F49" s="156"/>
      <c r="G49" s="156"/>
      <c r="H49" s="156"/>
      <c r="I49" s="156"/>
      <c r="J49" s="156"/>
      <c r="K49" s="156"/>
      <c r="L49" s="156"/>
      <c r="M49" s="156"/>
      <c r="N49" s="156"/>
      <c r="O49" s="156"/>
      <c r="P49" s="156"/>
      <c r="Q49" s="156"/>
      <c r="R49" s="156"/>
      <c r="S49" s="156"/>
      <c r="T49" s="157"/>
      <c r="U49" s="170"/>
    </row>
    <row r="50" spans="2:21" ht="15" customHeight="1">
      <c r="B50" s="131" t="s">
        <v>304</v>
      </c>
      <c r="C50" s="132" t="s">
        <v>297</v>
      </c>
      <c r="D50" s="186">
        <v>0</v>
      </c>
      <c r="E50" s="134">
        <f t="shared" si="0"/>
        <v>0</v>
      </c>
      <c r="F50" s="156"/>
      <c r="G50" s="156"/>
      <c r="H50" s="156"/>
      <c r="I50" s="156"/>
      <c r="J50" s="156"/>
      <c r="K50" s="156"/>
      <c r="L50" s="156"/>
      <c r="M50" s="156"/>
      <c r="N50" s="156"/>
      <c r="O50" s="156"/>
      <c r="P50" s="156"/>
      <c r="Q50" s="156"/>
      <c r="R50" s="156"/>
      <c r="S50" s="156"/>
      <c r="T50" s="157"/>
      <c r="U50" s="170"/>
    </row>
    <row r="51" spans="2:21" ht="29.1" customHeight="1">
      <c r="B51" s="131" t="s">
        <v>327</v>
      </c>
      <c r="C51" s="132" t="s">
        <v>328</v>
      </c>
      <c r="D51" s="186">
        <v>378.9</v>
      </c>
      <c r="E51" s="135">
        <f t="shared" si="0"/>
        <v>2.1531316688145126E-2</v>
      </c>
      <c r="F51" s="156"/>
      <c r="G51" s="156"/>
      <c r="H51" s="156"/>
      <c r="I51" s="156"/>
      <c r="J51" s="156"/>
      <c r="K51" s="156"/>
      <c r="L51" s="156"/>
      <c r="M51" s="156"/>
      <c r="N51" s="156"/>
      <c r="O51" s="156"/>
      <c r="P51" s="156"/>
      <c r="Q51" s="156"/>
      <c r="R51" s="156"/>
      <c r="S51" s="156"/>
      <c r="T51" s="157"/>
      <c r="U51" s="170"/>
    </row>
    <row r="52" spans="2:21" ht="15" customHeight="1">
      <c r="B52" s="368" t="s">
        <v>254</v>
      </c>
      <c r="C52" s="369"/>
      <c r="D52" s="195">
        <v>434.93</v>
      </c>
      <c r="E52" s="159">
        <f t="shared" si="0"/>
        <v>2.4715269377606125E-2</v>
      </c>
      <c r="F52" s="136"/>
      <c r="G52" s="136"/>
      <c r="H52" s="136"/>
      <c r="I52" s="136"/>
      <c r="J52" s="136"/>
      <c r="K52" s="136"/>
      <c r="L52" s="136"/>
      <c r="M52" s="136"/>
      <c r="N52" s="136"/>
      <c r="O52" s="136"/>
      <c r="P52" s="136"/>
      <c r="Q52" s="136"/>
      <c r="R52" s="136"/>
      <c r="S52" s="136"/>
      <c r="T52" s="160"/>
      <c r="U52" s="170"/>
    </row>
    <row r="53" spans="2:21" ht="15" customHeight="1">
      <c r="B53" s="372" t="s">
        <v>329</v>
      </c>
      <c r="C53" s="373"/>
      <c r="D53" s="191">
        <f>+D52+D38</f>
        <v>11308.891389699069</v>
      </c>
      <c r="E53" s="154">
        <f t="shared" si="0"/>
        <v>0.64263742914607636</v>
      </c>
      <c r="F53" s="161"/>
      <c r="G53" s="161"/>
      <c r="H53" s="162"/>
      <c r="I53" s="162"/>
      <c r="J53" s="162"/>
      <c r="K53" s="162"/>
      <c r="L53" s="162"/>
      <c r="M53" s="162"/>
      <c r="N53" s="162"/>
      <c r="O53" s="162"/>
      <c r="P53" s="162"/>
      <c r="Q53" s="162"/>
      <c r="R53" s="162"/>
      <c r="S53" s="162"/>
      <c r="T53" s="163"/>
      <c r="U53" s="170"/>
    </row>
    <row r="54" spans="2:21" ht="15" customHeight="1">
      <c r="B54" s="374"/>
      <c r="C54" s="375"/>
      <c r="D54" s="376"/>
      <c r="E54" s="376"/>
      <c r="F54" s="375"/>
      <c r="G54" s="375"/>
      <c r="H54" s="375"/>
      <c r="I54" s="375"/>
      <c r="J54" s="375"/>
      <c r="K54" s="375"/>
      <c r="L54" s="375"/>
      <c r="M54" s="375"/>
      <c r="N54" s="375"/>
      <c r="O54" s="375"/>
      <c r="P54" s="375"/>
      <c r="Q54" s="375"/>
      <c r="R54" s="375"/>
      <c r="S54" s="375"/>
      <c r="T54" s="377"/>
      <c r="U54" s="170"/>
    </row>
    <row r="55" spans="2:21" ht="15" customHeight="1">
      <c r="B55" s="378" t="s">
        <v>330</v>
      </c>
      <c r="C55" s="379"/>
      <c r="D55" s="379"/>
      <c r="E55" s="379"/>
      <c r="F55" s="379"/>
      <c r="G55" s="379"/>
      <c r="H55" s="379"/>
      <c r="I55" s="379"/>
      <c r="J55" s="379"/>
      <c r="K55" s="379"/>
      <c r="L55" s="379"/>
      <c r="M55" s="379"/>
      <c r="N55" s="379"/>
      <c r="O55" s="379"/>
      <c r="P55" s="379"/>
      <c r="Q55" s="379"/>
      <c r="R55" s="379"/>
      <c r="S55" s="379"/>
      <c r="T55" s="380"/>
      <c r="U55" s="170"/>
    </row>
    <row r="56" spans="2:21" ht="15" customHeight="1">
      <c r="B56" s="370" t="s">
        <v>255</v>
      </c>
      <c r="C56" s="371"/>
      <c r="D56" s="228">
        <v>6288.7318995732303</v>
      </c>
      <c r="E56" s="145">
        <f t="shared" ref="E56:E59" si="1">+D56/$D$59</f>
        <v>0.35736257085392376</v>
      </c>
      <c r="F56" s="146"/>
      <c r="G56" s="146"/>
      <c r="H56" s="146"/>
      <c r="I56" s="146"/>
      <c r="J56" s="146"/>
      <c r="K56" s="146"/>
      <c r="L56" s="146"/>
      <c r="M56" s="146"/>
      <c r="N56" s="146"/>
      <c r="O56" s="146"/>
      <c r="P56" s="146"/>
      <c r="Q56" s="146"/>
      <c r="R56" s="146"/>
      <c r="S56" s="146"/>
      <c r="T56" s="164"/>
      <c r="U56" s="170"/>
    </row>
    <row r="57" spans="2:21" ht="15" customHeight="1">
      <c r="B57" s="131" t="s">
        <v>331</v>
      </c>
      <c r="C57" s="29"/>
      <c r="D57" s="186">
        <v>6297.7244758880997</v>
      </c>
      <c r="E57" s="150">
        <f t="shared" si="1"/>
        <v>0.35787358169709549</v>
      </c>
      <c r="F57" s="156"/>
      <c r="G57" s="156"/>
      <c r="H57" s="156"/>
      <c r="I57" s="156"/>
      <c r="J57" s="156"/>
      <c r="K57" s="156"/>
      <c r="L57" s="156"/>
      <c r="M57" s="156"/>
      <c r="N57" s="156"/>
      <c r="O57" s="156"/>
      <c r="P57" s="156"/>
      <c r="Q57" s="156"/>
      <c r="R57" s="156"/>
      <c r="S57" s="156"/>
      <c r="T57" s="157"/>
      <c r="U57" s="170"/>
    </row>
    <row r="58" spans="2:21" ht="15" customHeight="1">
      <c r="B58" s="131" t="s">
        <v>250</v>
      </c>
      <c r="C58" s="29"/>
      <c r="D58" s="189">
        <v>-8.9925763148619406</v>
      </c>
      <c r="E58" s="165">
        <f t="shared" si="1"/>
        <v>-5.1101084317129993E-4</v>
      </c>
      <c r="F58" s="156"/>
      <c r="G58" s="156"/>
      <c r="H58" s="156"/>
      <c r="I58" s="156"/>
      <c r="J58" s="156"/>
      <c r="K58" s="156"/>
      <c r="L58" s="156"/>
      <c r="M58" s="156"/>
      <c r="N58" s="156"/>
      <c r="O58" s="156"/>
      <c r="P58" s="156"/>
      <c r="Q58" s="156"/>
      <c r="R58" s="156"/>
      <c r="S58" s="156"/>
      <c r="T58" s="157"/>
      <c r="U58" s="170"/>
    </row>
    <row r="59" spans="2:21" ht="15" customHeight="1">
      <c r="B59" s="166" t="s">
        <v>332</v>
      </c>
      <c r="C59" s="167"/>
      <c r="D59" s="191">
        <f>+D53+D56</f>
        <v>17597.623289272298</v>
      </c>
      <c r="E59" s="154">
        <f t="shared" si="1"/>
        <v>1</v>
      </c>
      <c r="F59" s="168"/>
      <c r="G59" s="168"/>
      <c r="H59" s="168"/>
      <c r="I59" s="168"/>
      <c r="J59" s="168"/>
      <c r="K59" s="168"/>
      <c r="L59" s="168"/>
      <c r="M59" s="168"/>
      <c r="N59" s="168"/>
      <c r="O59" s="168"/>
      <c r="P59" s="168"/>
      <c r="Q59" s="168"/>
      <c r="R59" s="168"/>
      <c r="S59" s="168"/>
      <c r="T59" s="169"/>
      <c r="U59" s="170"/>
    </row>
    <row r="60" spans="2:21" ht="15" customHeight="1">
      <c r="B60" s="171"/>
      <c r="C60" s="171"/>
      <c r="D60" s="172"/>
      <c r="E60" s="173"/>
      <c r="F60" s="171"/>
      <c r="G60" s="171"/>
      <c r="H60" s="171"/>
      <c r="I60" s="171"/>
      <c r="J60" s="171"/>
      <c r="K60" s="171"/>
      <c r="L60" s="171"/>
      <c r="M60" s="171"/>
      <c r="N60" s="171"/>
      <c r="O60" s="171"/>
      <c r="P60" s="171"/>
      <c r="Q60" s="171"/>
      <c r="R60" s="171"/>
      <c r="S60" s="171"/>
      <c r="T60" s="171"/>
    </row>
  </sheetData>
  <sheetProtection sheet="1" objects="1" scenarios="1"/>
  <mergeCells count="13">
    <mergeCell ref="B1:D1"/>
    <mergeCell ref="B12:T12"/>
    <mergeCell ref="L9:Q9"/>
    <mergeCell ref="B13:T13"/>
    <mergeCell ref="F9:K9"/>
    <mergeCell ref="B9:E9"/>
    <mergeCell ref="B39:T39"/>
    <mergeCell ref="B38:C38"/>
    <mergeCell ref="B56:C56"/>
    <mergeCell ref="B53:C53"/>
    <mergeCell ref="B52:C52"/>
    <mergeCell ref="B54:T54"/>
    <mergeCell ref="B55:T55"/>
  </mergeCells>
  <pageMargins left="0.75" right="0.75" top="1" bottom="1" header="0.5" footer="0.5"/>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00CC"/>
  </sheetPr>
  <dimension ref="B1:U56"/>
  <sheetViews>
    <sheetView showRuler="0" topLeftCell="A30" zoomScale="80" zoomScaleNormal="80" workbookViewId="0">
      <selection activeCell="I52" sqref="I52"/>
    </sheetView>
  </sheetViews>
  <sheetFormatPr defaultColWidth="13.7109375" defaultRowHeight="12.75"/>
  <cols>
    <col min="1" max="1" width="2.42578125" customWidth="1"/>
    <col min="2" max="2" width="41.28515625" customWidth="1"/>
    <col min="3" max="3" width="8.42578125" customWidth="1"/>
    <col min="4" max="4" width="8.7109375" bestFit="1" customWidth="1"/>
    <col min="5" max="6" width="7.28515625" customWidth="1"/>
    <col min="7" max="7" width="6" bestFit="1" customWidth="1"/>
    <col min="8" max="18" width="4.7109375" customWidth="1"/>
    <col min="19" max="19" width="14.140625" customWidth="1"/>
    <col min="20" max="20" width="13.85546875" customWidth="1"/>
  </cols>
  <sheetData>
    <row r="1" spans="2:21" ht="56.65" customHeight="1">
      <c r="B1" s="236"/>
      <c r="C1" s="237"/>
      <c r="D1" s="237"/>
    </row>
    <row r="2" spans="2:21" ht="25.9" customHeight="1">
      <c r="B2" s="109" t="s">
        <v>368</v>
      </c>
      <c r="C2" s="110"/>
    </row>
    <row r="3" spans="2:21" ht="35.85" customHeight="1">
      <c r="B3" s="111" t="s">
        <v>387</v>
      </c>
      <c r="C3" s="110"/>
    </row>
    <row r="4" spans="2:21" ht="15" customHeight="1">
      <c r="B4" s="112"/>
      <c r="C4" s="112"/>
    </row>
    <row r="5" spans="2:21" ht="60">
      <c r="B5" s="113" t="s">
        <v>333</v>
      </c>
      <c r="C5" s="112"/>
    </row>
    <row r="6" spans="2:21" ht="15" customHeight="1">
      <c r="B6" s="112"/>
      <c r="C6" s="112"/>
    </row>
    <row r="7" spans="2:21" ht="15" customHeight="1">
      <c r="B7" s="203" t="s">
        <v>268</v>
      </c>
      <c r="C7" s="204">
        <v>1.3433200000000001</v>
      </c>
    </row>
    <row r="8" spans="2:21" ht="15" customHeight="1">
      <c r="B8" s="112"/>
      <c r="C8" s="112"/>
    </row>
    <row r="9" spans="2:21" ht="29.1" customHeight="1">
      <c r="B9" s="394"/>
      <c r="C9" s="394"/>
      <c r="D9" s="394"/>
      <c r="E9" s="395"/>
      <c r="F9" s="384" t="s">
        <v>269</v>
      </c>
      <c r="G9" s="392"/>
      <c r="H9" s="392"/>
      <c r="I9" s="392"/>
      <c r="J9" s="392"/>
      <c r="K9" s="393"/>
      <c r="L9" s="384" t="s">
        <v>270</v>
      </c>
      <c r="M9" s="392"/>
      <c r="N9" s="392"/>
      <c r="O9" s="392"/>
      <c r="P9" s="392"/>
      <c r="Q9" s="393"/>
      <c r="R9" s="117"/>
      <c r="S9" s="118"/>
      <c r="T9" s="118"/>
    </row>
    <row r="10" spans="2:21" ht="150.75" customHeight="1">
      <c r="B10" s="119" t="s">
        <v>271</v>
      </c>
      <c r="C10" s="120" t="s">
        <v>272</v>
      </c>
      <c r="D10" s="121" t="s">
        <v>334</v>
      </c>
      <c r="E10" s="122" t="s">
        <v>335</v>
      </c>
      <c r="F10" s="123" t="s">
        <v>274</v>
      </c>
      <c r="G10" s="121" t="s">
        <v>275</v>
      </c>
      <c r="H10" s="121" t="s">
        <v>276</v>
      </c>
      <c r="I10" s="121" t="s">
        <v>277</v>
      </c>
      <c r="J10" s="121" t="s">
        <v>278</v>
      </c>
      <c r="K10" s="122" t="s">
        <v>279</v>
      </c>
      <c r="L10" s="123" t="s">
        <v>274</v>
      </c>
      <c r="M10" s="121" t="s">
        <v>275</v>
      </c>
      <c r="N10" s="121" t="s">
        <v>276</v>
      </c>
      <c r="O10" s="121" t="s">
        <v>277</v>
      </c>
      <c r="P10" s="121" t="s">
        <v>278</v>
      </c>
      <c r="Q10" s="121" t="s">
        <v>279</v>
      </c>
      <c r="R10" s="121" t="s">
        <v>280</v>
      </c>
      <c r="S10" s="124" t="s">
        <v>336</v>
      </c>
      <c r="T10" s="125" t="s">
        <v>282</v>
      </c>
      <c r="U10" s="170"/>
    </row>
    <row r="11" spans="2:21" ht="15" customHeight="1">
      <c r="B11" s="126"/>
      <c r="C11" s="127"/>
      <c r="D11" s="128" t="s">
        <v>283</v>
      </c>
      <c r="E11" s="129" t="s">
        <v>284</v>
      </c>
      <c r="F11" s="130" t="s">
        <v>284</v>
      </c>
      <c r="G11" s="128" t="s">
        <v>284</v>
      </c>
      <c r="H11" s="128" t="s">
        <v>284</v>
      </c>
      <c r="I11" s="128" t="s">
        <v>284</v>
      </c>
      <c r="J11" s="128" t="s">
        <v>284</v>
      </c>
      <c r="K11" s="129" t="s">
        <v>284</v>
      </c>
      <c r="L11" s="130" t="s">
        <v>285</v>
      </c>
      <c r="M11" s="128" t="s">
        <v>285</v>
      </c>
      <c r="N11" s="128" t="s">
        <v>285</v>
      </c>
      <c r="O11" s="128" t="s">
        <v>285</v>
      </c>
      <c r="P11" s="128" t="s">
        <v>285</v>
      </c>
      <c r="Q11" s="129" t="s">
        <v>285</v>
      </c>
      <c r="R11" s="130" t="s">
        <v>285</v>
      </c>
      <c r="S11" s="128" t="s">
        <v>284</v>
      </c>
      <c r="T11" s="129" t="s">
        <v>286</v>
      </c>
      <c r="U11" s="170"/>
    </row>
    <row r="12" spans="2:21" ht="15" customHeight="1">
      <c r="B12" s="381" t="s">
        <v>287</v>
      </c>
      <c r="C12" s="382"/>
      <c r="D12" s="382"/>
      <c r="E12" s="382"/>
      <c r="F12" s="382"/>
      <c r="G12" s="382"/>
      <c r="H12" s="382"/>
      <c r="I12" s="382"/>
      <c r="J12" s="382"/>
      <c r="K12" s="382"/>
      <c r="L12" s="382"/>
      <c r="M12" s="382"/>
      <c r="N12" s="382"/>
      <c r="O12" s="382"/>
      <c r="P12" s="382"/>
      <c r="Q12" s="382"/>
      <c r="R12" s="382"/>
      <c r="S12" s="382"/>
      <c r="T12" s="383"/>
      <c r="U12" s="170"/>
    </row>
    <row r="13" spans="2:21" ht="15" customHeight="1">
      <c r="B13" s="364" t="s">
        <v>288</v>
      </c>
      <c r="C13" s="365"/>
      <c r="D13" s="365"/>
      <c r="E13" s="365"/>
      <c r="F13" s="365"/>
      <c r="G13" s="365"/>
      <c r="H13" s="365"/>
      <c r="I13" s="365"/>
      <c r="J13" s="365"/>
      <c r="K13" s="365"/>
      <c r="L13" s="365"/>
      <c r="M13" s="365"/>
      <c r="N13" s="365"/>
      <c r="O13" s="365"/>
      <c r="P13" s="365"/>
      <c r="Q13" s="365"/>
      <c r="R13" s="365"/>
      <c r="S13" s="365"/>
      <c r="T13" s="367"/>
      <c r="U13" s="170"/>
    </row>
    <row r="14" spans="2:21" ht="29.1" customHeight="1">
      <c r="B14" s="174" t="s">
        <v>289</v>
      </c>
      <c r="C14" s="175" t="s">
        <v>290</v>
      </c>
      <c r="D14" s="133">
        <v>188.26</v>
      </c>
      <c r="E14" s="176">
        <f>D14/$D$55</f>
        <v>5.1811064912632383E-2</v>
      </c>
      <c r="F14" s="150">
        <v>1</v>
      </c>
      <c r="G14" s="132"/>
      <c r="H14" s="136"/>
      <c r="I14" s="136"/>
      <c r="J14" s="136"/>
      <c r="K14" s="136"/>
      <c r="L14" s="137" t="s">
        <v>291</v>
      </c>
      <c r="M14" s="137" t="s">
        <v>291</v>
      </c>
      <c r="N14" s="137" t="s">
        <v>291</v>
      </c>
      <c r="O14" s="137" t="s">
        <v>291</v>
      </c>
      <c r="P14" s="137" t="s">
        <v>291</v>
      </c>
      <c r="Q14" s="137" t="s">
        <v>291</v>
      </c>
      <c r="R14" s="137" t="s">
        <v>291</v>
      </c>
      <c r="S14" s="138">
        <v>1</v>
      </c>
      <c r="T14" s="139" t="s">
        <v>292</v>
      </c>
      <c r="U14" s="170"/>
    </row>
    <row r="15" spans="2:21" ht="29.1" customHeight="1">
      <c r="B15" s="174" t="s">
        <v>293</v>
      </c>
      <c r="C15" s="175" t="s">
        <v>290</v>
      </c>
      <c r="D15" s="133">
        <v>183.21</v>
      </c>
      <c r="E15" s="176">
        <f t="shared" ref="E15:E49" si="0">D15/$D$55</f>
        <v>5.0421253599508019E-2</v>
      </c>
      <c r="F15" s="150">
        <v>1</v>
      </c>
      <c r="G15" s="132"/>
      <c r="H15" s="136"/>
      <c r="I15" s="136"/>
      <c r="J15" s="136"/>
      <c r="K15" s="136"/>
      <c r="L15" s="137" t="s">
        <v>291</v>
      </c>
      <c r="M15" s="137" t="s">
        <v>291</v>
      </c>
      <c r="N15" s="137" t="s">
        <v>291</v>
      </c>
      <c r="O15" s="137" t="s">
        <v>291</v>
      </c>
      <c r="P15" s="137" t="s">
        <v>291</v>
      </c>
      <c r="Q15" s="137" t="s">
        <v>291</v>
      </c>
      <c r="R15" s="137" t="s">
        <v>291</v>
      </c>
      <c r="S15" s="138">
        <v>1</v>
      </c>
      <c r="T15" s="139" t="s">
        <v>292</v>
      </c>
      <c r="U15" s="170"/>
    </row>
    <row r="16" spans="2:21" ht="29.1" customHeight="1">
      <c r="B16" s="174" t="s">
        <v>294</v>
      </c>
      <c r="C16" s="175" t="s">
        <v>290</v>
      </c>
      <c r="D16" s="133">
        <v>97.2</v>
      </c>
      <c r="E16" s="176">
        <f t="shared" si="0"/>
        <v>2.6750427650631403E-2</v>
      </c>
      <c r="F16" s="150">
        <v>1</v>
      </c>
      <c r="G16" s="132"/>
      <c r="H16" s="136"/>
      <c r="I16" s="136"/>
      <c r="J16" s="136"/>
      <c r="K16" s="136"/>
      <c r="L16" s="137" t="s">
        <v>291</v>
      </c>
      <c r="M16" s="137" t="s">
        <v>291</v>
      </c>
      <c r="N16" s="137" t="s">
        <v>291</v>
      </c>
      <c r="O16" s="137" t="s">
        <v>291</v>
      </c>
      <c r="P16" s="137" t="s">
        <v>291</v>
      </c>
      <c r="Q16" s="137" t="s">
        <v>291</v>
      </c>
      <c r="R16" s="137" t="s">
        <v>291</v>
      </c>
      <c r="S16" s="138">
        <v>1</v>
      </c>
      <c r="T16" s="139" t="s">
        <v>292</v>
      </c>
      <c r="U16" s="170"/>
    </row>
    <row r="17" spans="2:21" ht="29.1" customHeight="1">
      <c r="B17" s="174" t="s">
        <v>295</v>
      </c>
      <c r="C17" s="175" t="s">
        <v>290</v>
      </c>
      <c r="D17" s="133">
        <v>150.66</v>
      </c>
      <c r="E17" s="176">
        <f t="shared" si="0"/>
        <v>4.1463162858478675E-2</v>
      </c>
      <c r="F17" s="150">
        <v>1</v>
      </c>
      <c r="G17" s="132"/>
      <c r="H17" s="136"/>
      <c r="I17" s="136"/>
      <c r="J17" s="136"/>
      <c r="K17" s="136"/>
      <c r="L17" s="137" t="s">
        <v>291</v>
      </c>
      <c r="M17" s="137" t="s">
        <v>291</v>
      </c>
      <c r="N17" s="137" t="s">
        <v>291</v>
      </c>
      <c r="O17" s="137" t="s">
        <v>291</v>
      </c>
      <c r="P17" s="137" t="s">
        <v>291</v>
      </c>
      <c r="Q17" s="137" t="s">
        <v>291</v>
      </c>
      <c r="R17" s="137" t="s">
        <v>291</v>
      </c>
      <c r="S17" s="138">
        <v>1</v>
      </c>
      <c r="T17" s="139" t="s">
        <v>292</v>
      </c>
      <c r="U17" s="170"/>
    </row>
    <row r="18" spans="2:21" ht="29.1" customHeight="1">
      <c r="B18" s="174" t="s">
        <v>296</v>
      </c>
      <c r="C18" s="175" t="s">
        <v>297</v>
      </c>
      <c r="D18" s="133">
        <v>972.51005599999996</v>
      </c>
      <c r="E18" s="176">
        <f t="shared" si="0"/>
        <v>0.26764464910020053</v>
      </c>
      <c r="F18" s="150">
        <v>1</v>
      </c>
      <c r="G18" s="132"/>
      <c r="H18" s="136"/>
      <c r="I18" s="136"/>
      <c r="J18" s="136"/>
      <c r="K18" s="136"/>
      <c r="L18" s="137" t="s">
        <v>291</v>
      </c>
      <c r="M18" s="137" t="s">
        <v>291</v>
      </c>
      <c r="N18" s="137" t="s">
        <v>291</v>
      </c>
      <c r="O18" s="137" t="s">
        <v>291</v>
      </c>
      <c r="P18" s="137" t="s">
        <v>291</v>
      </c>
      <c r="Q18" s="137" t="s">
        <v>291</v>
      </c>
      <c r="R18" s="137" t="s">
        <v>291</v>
      </c>
      <c r="S18" s="138">
        <v>1</v>
      </c>
      <c r="T18" s="139" t="s">
        <v>292</v>
      </c>
      <c r="U18" s="170"/>
    </row>
    <row r="19" spans="2:21" ht="29.1" customHeight="1">
      <c r="B19" s="174" t="s">
        <v>298</v>
      </c>
      <c r="C19" s="175" t="s">
        <v>290</v>
      </c>
      <c r="D19" s="133">
        <v>188.570109877021</v>
      </c>
      <c r="E19" s="176">
        <f t="shared" si="0"/>
        <v>5.1896410301819587E-2</v>
      </c>
      <c r="F19" s="150">
        <v>1</v>
      </c>
      <c r="G19" s="150">
        <v>0</v>
      </c>
      <c r="H19" s="136"/>
      <c r="I19" s="136"/>
      <c r="J19" s="136"/>
      <c r="K19" s="136"/>
      <c r="L19" s="137" t="s">
        <v>291</v>
      </c>
      <c r="M19" s="137" t="s">
        <v>291</v>
      </c>
      <c r="N19" s="137" t="s">
        <v>291</v>
      </c>
      <c r="O19" s="137" t="s">
        <v>291</v>
      </c>
      <c r="P19" s="137" t="s">
        <v>291</v>
      </c>
      <c r="Q19" s="137" t="s">
        <v>291</v>
      </c>
      <c r="R19" s="137" t="s">
        <v>291</v>
      </c>
      <c r="S19" s="138">
        <v>1</v>
      </c>
      <c r="T19" s="139" t="s">
        <v>292</v>
      </c>
      <c r="U19" s="170"/>
    </row>
    <row r="20" spans="2:21" ht="29.1" customHeight="1">
      <c r="B20" s="174" t="s">
        <v>299</v>
      </c>
      <c r="C20" s="175" t="s">
        <v>290</v>
      </c>
      <c r="D20" s="133">
        <v>2.2779382425632</v>
      </c>
      <c r="E20" s="176">
        <f t="shared" si="0"/>
        <v>6.2691175051742107E-4</v>
      </c>
      <c r="F20" s="150">
        <v>1</v>
      </c>
      <c r="G20" s="150">
        <v>0</v>
      </c>
      <c r="H20" s="136"/>
      <c r="I20" s="136"/>
      <c r="J20" s="136"/>
      <c r="K20" s="136"/>
      <c r="L20" s="137" t="s">
        <v>291</v>
      </c>
      <c r="M20" s="137" t="s">
        <v>291</v>
      </c>
      <c r="N20" s="137" t="s">
        <v>291</v>
      </c>
      <c r="O20" s="137" t="s">
        <v>291</v>
      </c>
      <c r="P20" s="137" t="s">
        <v>291</v>
      </c>
      <c r="Q20" s="137" t="s">
        <v>291</v>
      </c>
      <c r="R20" s="137" t="s">
        <v>291</v>
      </c>
      <c r="S20" s="138">
        <v>1</v>
      </c>
      <c r="T20" s="139" t="s">
        <v>292</v>
      </c>
      <c r="U20" s="170"/>
    </row>
    <row r="21" spans="2:21" ht="29.1" customHeight="1">
      <c r="B21" s="174" t="s">
        <v>305</v>
      </c>
      <c r="C21" s="175" t="s">
        <v>290</v>
      </c>
      <c r="D21" s="133">
        <v>259.87444375557698</v>
      </c>
      <c r="E21" s="176">
        <f t="shared" si="0"/>
        <v>7.1520087509584787E-2</v>
      </c>
      <c r="F21" s="132"/>
      <c r="G21" s="150">
        <v>1</v>
      </c>
      <c r="H21" s="136"/>
      <c r="I21" s="136"/>
      <c r="J21" s="136"/>
      <c r="K21" s="136"/>
      <c r="L21" s="137" t="s">
        <v>291</v>
      </c>
      <c r="M21" s="137" t="s">
        <v>291</v>
      </c>
      <c r="N21" s="137" t="s">
        <v>291</v>
      </c>
      <c r="O21" s="137" t="s">
        <v>291</v>
      </c>
      <c r="P21" s="137" t="s">
        <v>291</v>
      </c>
      <c r="Q21" s="137" t="s">
        <v>291</v>
      </c>
      <c r="R21" s="137" t="s">
        <v>291</v>
      </c>
      <c r="S21" s="138">
        <v>1</v>
      </c>
      <c r="T21" s="139" t="s">
        <v>292</v>
      </c>
      <c r="U21" s="170"/>
    </row>
    <row r="22" spans="2:21" ht="29.1" customHeight="1">
      <c r="B22" s="174" t="s">
        <v>306</v>
      </c>
      <c r="C22" s="175" t="s">
        <v>297</v>
      </c>
      <c r="D22" s="133">
        <v>62.886908377395997</v>
      </c>
      <c r="E22" s="176">
        <f t="shared" si="0"/>
        <v>1.7307116180261498E-2</v>
      </c>
      <c r="F22" s="150">
        <v>1</v>
      </c>
      <c r="G22" s="150">
        <v>0</v>
      </c>
      <c r="H22" s="136"/>
      <c r="I22" s="136"/>
      <c r="J22" s="136"/>
      <c r="K22" s="136"/>
      <c r="L22" s="137" t="s">
        <v>291</v>
      </c>
      <c r="M22" s="137" t="s">
        <v>291</v>
      </c>
      <c r="N22" s="137" t="s">
        <v>291</v>
      </c>
      <c r="O22" s="137" t="s">
        <v>291</v>
      </c>
      <c r="P22" s="137" t="s">
        <v>291</v>
      </c>
      <c r="Q22" s="137" t="s">
        <v>291</v>
      </c>
      <c r="R22" s="137" t="s">
        <v>291</v>
      </c>
      <c r="S22" s="138">
        <v>1</v>
      </c>
      <c r="T22" s="139" t="s">
        <v>292</v>
      </c>
      <c r="U22" s="170"/>
    </row>
    <row r="23" spans="2:21" ht="29.1" customHeight="1">
      <c r="B23" s="174" t="s">
        <v>307</v>
      </c>
      <c r="C23" s="175" t="s">
        <v>308</v>
      </c>
      <c r="D23" s="133">
        <v>10.43</v>
      </c>
      <c r="E23" s="176">
        <f t="shared" si="0"/>
        <v>2.870441979383596E-3</v>
      </c>
      <c r="F23" s="150">
        <v>1</v>
      </c>
      <c r="G23" s="150">
        <v>0</v>
      </c>
      <c r="H23" s="136"/>
      <c r="I23" s="136"/>
      <c r="J23" s="136"/>
      <c r="K23" s="136"/>
      <c r="L23" s="137" t="s">
        <v>291</v>
      </c>
      <c r="M23" s="137" t="s">
        <v>291</v>
      </c>
      <c r="N23" s="137" t="s">
        <v>291</v>
      </c>
      <c r="O23" s="137" t="s">
        <v>291</v>
      </c>
      <c r="P23" s="137" t="s">
        <v>291</v>
      </c>
      <c r="Q23" s="137" t="s">
        <v>291</v>
      </c>
      <c r="R23" s="137" t="s">
        <v>291</v>
      </c>
      <c r="S23" s="138">
        <v>1</v>
      </c>
      <c r="T23" s="139" t="s">
        <v>292</v>
      </c>
      <c r="U23" s="170"/>
    </row>
    <row r="24" spans="2:21" ht="29.1" customHeight="1">
      <c r="B24" s="174" t="s">
        <v>309</v>
      </c>
      <c r="C24" s="175" t="s">
        <v>308</v>
      </c>
      <c r="D24" s="133">
        <v>2.73</v>
      </c>
      <c r="E24" s="176">
        <f t="shared" si="0"/>
        <v>7.5132373957020296E-4</v>
      </c>
      <c r="F24" s="150">
        <v>1</v>
      </c>
      <c r="G24" s="150">
        <v>0</v>
      </c>
      <c r="H24" s="136"/>
      <c r="I24" s="136"/>
      <c r="J24" s="136"/>
      <c r="K24" s="136"/>
      <c r="L24" s="137" t="s">
        <v>291</v>
      </c>
      <c r="M24" s="137" t="s">
        <v>291</v>
      </c>
      <c r="N24" s="137" t="s">
        <v>291</v>
      </c>
      <c r="O24" s="137" t="s">
        <v>291</v>
      </c>
      <c r="P24" s="137" t="s">
        <v>291</v>
      </c>
      <c r="Q24" s="137" t="s">
        <v>291</v>
      </c>
      <c r="R24" s="137" t="s">
        <v>291</v>
      </c>
      <c r="S24" s="138">
        <v>1</v>
      </c>
      <c r="T24" s="139" t="s">
        <v>292</v>
      </c>
      <c r="U24" s="170"/>
    </row>
    <row r="25" spans="2:21" ht="42.6" customHeight="1">
      <c r="B25" s="174" t="s">
        <v>310</v>
      </c>
      <c r="C25" s="175" t="s">
        <v>308</v>
      </c>
      <c r="D25" s="133">
        <v>1.9</v>
      </c>
      <c r="E25" s="176">
        <f t="shared" si="0"/>
        <v>5.2289930592798006E-4</v>
      </c>
      <c r="F25" s="150">
        <v>1</v>
      </c>
      <c r="G25" s="150">
        <v>0</v>
      </c>
      <c r="H25" s="136"/>
      <c r="I25" s="136"/>
      <c r="J25" s="136"/>
      <c r="K25" s="136"/>
      <c r="L25" s="137" t="s">
        <v>291</v>
      </c>
      <c r="M25" s="137" t="s">
        <v>291</v>
      </c>
      <c r="N25" s="137" t="s">
        <v>291</v>
      </c>
      <c r="O25" s="137" t="s">
        <v>291</v>
      </c>
      <c r="P25" s="137" t="s">
        <v>291</v>
      </c>
      <c r="Q25" s="137" t="s">
        <v>291</v>
      </c>
      <c r="R25" s="137" t="s">
        <v>291</v>
      </c>
      <c r="S25" s="138">
        <v>1</v>
      </c>
      <c r="T25" s="139" t="s">
        <v>292</v>
      </c>
      <c r="U25" s="170"/>
    </row>
    <row r="26" spans="2:21" ht="29.1" customHeight="1">
      <c r="B26" s="174" t="s">
        <v>311</v>
      </c>
      <c r="C26" s="175" t="s">
        <v>297</v>
      </c>
      <c r="D26" s="133">
        <v>40.770000000000003</v>
      </c>
      <c r="E26" s="176">
        <f t="shared" si="0"/>
        <v>1.1220318264570395E-2</v>
      </c>
      <c r="F26" s="150">
        <v>1</v>
      </c>
      <c r="G26" s="150">
        <v>0</v>
      </c>
      <c r="H26" s="136"/>
      <c r="I26" s="136"/>
      <c r="J26" s="136"/>
      <c r="K26" s="136"/>
      <c r="L26" s="137" t="s">
        <v>291</v>
      </c>
      <c r="M26" s="137" t="s">
        <v>291</v>
      </c>
      <c r="N26" s="137" t="s">
        <v>291</v>
      </c>
      <c r="O26" s="137" t="s">
        <v>291</v>
      </c>
      <c r="P26" s="137" t="s">
        <v>291</v>
      </c>
      <c r="Q26" s="137" t="s">
        <v>291</v>
      </c>
      <c r="R26" s="137" t="s">
        <v>291</v>
      </c>
      <c r="S26" s="138">
        <v>1</v>
      </c>
      <c r="T26" s="139" t="s">
        <v>292</v>
      </c>
      <c r="U26" s="170"/>
    </row>
    <row r="27" spans="2:21" ht="29.1" customHeight="1">
      <c r="B27" s="174" t="s">
        <v>312</v>
      </c>
      <c r="C27" s="175" t="s">
        <v>297</v>
      </c>
      <c r="D27" s="133">
        <v>26.87</v>
      </c>
      <c r="E27" s="176">
        <f t="shared" si="0"/>
        <v>7.3948970264656978E-3</v>
      </c>
      <c r="F27" s="150">
        <v>1</v>
      </c>
      <c r="G27" s="150">
        <v>0</v>
      </c>
      <c r="H27" s="136"/>
      <c r="I27" s="136"/>
      <c r="J27" s="136"/>
      <c r="K27" s="136"/>
      <c r="L27" s="137" t="s">
        <v>291</v>
      </c>
      <c r="M27" s="137" t="s">
        <v>291</v>
      </c>
      <c r="N27" s="137" t="s">
        <v>291</v>
      </c>
      <c r="O27" s="137" t="s">
        <v>291</v>
      </c>
      <c r="P27" s="137" t="s">
        <v>291</v>
      </c>
      <c r="Q27" s="137" t="s">
        <v>291</v>
      </c>
      <c r="R27" s="137" t="s">
        <v>291</v>
      </c>
      <c r="S27" s="138">
        <v>1</v>
      </c>
      <c r="T27" s="139" t="s">
        <v>292</v>
      </c>
      <c r="U27" s="170"/>
    </row>
    <row r="28" spans="2:21" ht="29.1" customHeight="1">
      <c r="B28" s="174" t="s">
        <v>313</v>
      </c>
      <c r="C28" s="175" t="s">
        <v>297</v>
      </c>
      <c r="D28" s="133">
        <v>32.78</v>
      </c>
      <c r="E28" s="176">
        <f t="shared" si="0"/>
        <v>9.0213890780627311E-3</v>
      </c>
      <c r="F28" s="150">
        <v>1</v>
      </c>
      <c r="G28" s="150">
        <v>0</v>
      </c>
      <c r="H28" s="136"/>
      <c r="I28" s="136"/>
      <c r="J28" s="136"/>
      <c r="K28" s="136"/>
      <c r="L28" s="137" t="s">
        <v>291</v>
      </c>
      <c r="M28" s="137" t="s">
        <v>291</v>
      </c>
      <c r="N28" s="137" t="s">
        <v>291</v>
      </c>
      <c r="O28" s="137" t="s">
        <v>291</v>
      </c>
      <c r="P28" s="137" t="s">
        <v>291</v>
      </c>
      <c r="Q28" s="137" t="s">
        <v>291</v>
      </c>
      <c r="R28" s="137" t="s">
        <v>291</v>
      </c>
      <c r="S28" s="138">
        <v>1</v>
      </c>
      <c r="T28" s="139" t="s">
        <v>292</v>
      </c>
      <c r="U28" s="170"/>
    </row>
    <row r="29" spans="2:21" ht="15" customHeight="1">
      <c r="B29" s="174" t="s">
        <v>314</v>
      </c>
      <c r="C29" s="175" t="s">
        <v>297</v>
      </c>
      <c r="D29" s="133">
        <v>28.57</v>
      </c>
      <c r="E29" s="176">
        <f t="shared" si="0"/>
        <v>7.862754300190733E-3</v>
      </c>
      <c r="F29" s="150">
        <v>1</v>
      </c>
      <c r="G29" s="150">
        <v>0</v>
      </c>
      <c r="H29" s="136"/>
      <c r="I29" s="136"/>
      <c r="J29" s="136"/>
      <c r="K29" s="136"/>
      <c r="L29" s="137" t="s">
        <v>291</v>
      </c>
      <c r="M29" s="137" t="s">
        <v>291</v>
      </c>
      <c r="N29" s="137" t="s">
        <v>291</v>
      </c>
      <c r="O29" s="137" t="s">
        <v>291</v>
      </c>
      <c r="P29" s="137" t="s">
        <v>291</v>
      </c>
      <c r="Q29" s="137" t="s">
        <v>291</v>
      </c>
      <c r="R29" s="137" t="s">
        <v>291</v>
      </c>
      <c r="S29" s="138">
        <v>1</v>
      </c>
      <c r="T29" s="139" t="s">
        <v>292</v>
      </c>
      <c r="U29" s="170"/>
    </row>
    <row r="30" spans="2:21" ht="29.1" customHeight="1">
      <c r="B30" s="174" t="s">
        <v>316</v>
      </c>
      <c r="C30" s="175" t="s">
        <v>297</v>
      </c>
      <c r="D30" s="133">
        <v>3.63</v>
      </c>
      <c r="E30" s="176">
        <f t="shared" si="0"/>
        <v>9.990128844834566E-4</v>
      </c>
      <c r="F30" s="150">
        <v>1</v>
      </c>
      <c r="G30" s="150">
        <v>0</v>
      </c>
      <c r="H30" s="136"/>
      <c r="I30" s="136"/>
      <c r="J30" s="136"/>
      <c r="K30" s="136"/>
      <c r="L30" s="137" t="s">
        <v>291</v>
      </c>
      <c r="M30" s="137" t="s">
        <v>291</v>
      </c>
      <c r="N30" s="137" t="s">
        <v>291</v>
      </c>
      <c r="O30" s="137" t="s">
        <v>291</v>
      </c>
      <c r="P30" s="137" t="s">
        <v>291</v>
      </c>
      <c r="Q30" s="137" t="s">
        <v>291</v>
      </c>
      <c r="R30" s="137" t="s">
        <v>291</v>
      </c>
      <c r="S30" s="138">
        <v>1</v>
      </c>
      <c r="T30" s="139" t="s">
        <v>292</v>
      </c>
      <c r="U30" s="170"/>
    </row>
    <row r="31" spans="2:21" ht="29.1" customHeight="1">
      <c r="B31" s="174" t="s">
        <v>315</v>
      </c>
      <c r="C31" s="175" t="s">
        <v>297</v>
      </c>
      <c r="D31" s="151">
        <v>14.78</v>
      </c>
      <c r="E31" s="159">
        <f t="shared" si="0"/>
        <v>4.0676061797976556E-3</v>
      </c>
      <c r="F31" s="150">
        <v>1</v>
      </c>
      <c r="G31" s="150">
        <v>0</v>
      </c>
      <c r="H31" s="136"/>
      <c r="I31" s="136"/>
      <c r="J31" s="136"/>
      <c r="K31" s="136"/>
      <c r="L31" s="137" t="s">
        <v>291</v>
      </c>
      <c r="M31" s="137" t="s">
        <v>291</v>
      </c>
      <c r="N31" s="137" t="s">
        <v>291</v>
      </c>
      <c r="O31" s="137" t="s">
        <v>291</v>
      </c>
      <c r="P31" s="137" t="s">
        <v>291</v>
      </c>
      <c r="Q31" s="137" t="s">
        <v>291</v>
      </c>
      <c r="R31" s="137" t="s">
        <v>291</v>
      </c>
      <c r="S31" s="138">
        <v>1</v>
      </c>
      <c r="T31" s="139" t="s">
        <v>292</v>
      </c>
      <c r="U31" s="170"/>
    </row>
    <row r="32" spans="2:21" ht="29.1" customHeight="1">
      <c r="B32" s="368" t="s">
        <v>258</v>
      </c>
      <c r="C32" s="369"/>
      <c r="D32" s="153">
        <f>SUM(D14:D31)</f>
        <v>2267.9094562525574</v>
      </c>
      <c r="E32" s="154">
        <f t="shared" si="0"/>
        <v>0.62415172662208684</v>
      </c>
      <c r="F32" s="150">
        <v>1</v>
      </c>
      <c r="G32" s="150">
        <v>7.1428571428571397E-2</v>
      </c>
      <c r="H32" s="136"/>
      <c r="I32" s="136"/>
      <c r="J32" s="136"/>
      <c r="K32" s="136"/>
      <c r="L32" s="132"/>
      <c r="M32" s="132"/>
      <c r="N32" s="132"/>
      <c r="O32" s="132"/>
      <c r="P32" s="132"/>
      <c r="Q32" s="132"/>
      <c r="R32" s="132"/>
      <c r="S32" s="132"/>
      <c r="T32" s="155"/>
      <c r="U32" s="170"/>
    </row>
    <row r="33" spans="2:21" ht="15" customHeight="1">
      <c r="B33" s="364" t="s">
        <v>317</v>
      </c>
      <c r="C33" s="365"/>
      <c r="D33" s="366"/>
      <c r="E33" s="366"/>
      <c r="F33" s="365"/>
      <c r="G33" s="365"/>
      <c r="H33" s="365"/>
      <c r="I33" s="365"/>
      <c r="J33" s="365"/>
      <c r="K33" s="365"/>
      <c r="L33" s="365"/>
      <c r="M33" s="365"/>
      <c r="N33" s="365"/>
      <c r="O33" s="365"/>
      <c r="P33" s="365"/>
      <c r="Q33" s="365"/>
      <c r="R33" s="365"/>
      <c r="S33" s="365"/>
      <c r="T33" s="367"/>
      <c r="U33" s="170"/>
    </row>
    <row r="34" spans="2:21" ht="29.1" customHeight="1">
      <c r="B34" s="174" t="s">
        <v>337</v>
      </c>
      <c r="C34" s="175" t="s">
        <v>290</v>
      </c>
      <c r="D34" s="133">
        <v>0.56000000000000005</v>
      </c>
      <c r="E34" s="176">
        <f t="shared" si="0"/>
        <v>1.5411769016824677E-4</v>
      </c>
      <c r="F34" s="156"/>
      <c r="G34" s="156"/>
      <c r="H34" s="156"/>
      <c r="I34" s="156"/>
      <c r="J34" s="156"/>
      <c r="K34" s="156"/>
      <c r="L34" s="156"/>
      <c r="M34" s="156"/>
      <c r="N34" s="156"/>
      <c r="O34" s="156"/>
      <c r="P34" s="156"/>
      <c r="Q34" s="156"/>
      <c r="R34" s="156"/>
      <c r="S34" s="156"/>
      <c r="T34" s="157"/>
      <c r="U34" s="170"/>
    </row>
    <row r="35" spans="2:21" ht="29.1" customHeight="1">
      <c r="B35" s="174" t="s">
        <v>338</v>
      </c>
      <c r="C35" s="175" t="s">
        <v>290</v>
      </c>
      <c r="D35" s="133">
        <v>0.95</v>
      </c>
      <c r="E35" s="176">
        <f t="shared" si="0"/>
        <v>2.6144965296399003E-4</v>
      </c>
      <c r="F35" s="156"/>
      <c r="G35" s="156"/>
      <c r="H35" s="156"/>
      <c r="I35" s="156"/>
      <c r="J35" s="156"/>
      <c r="K35" s="156"/>
      <c r="L35" s="156"/>
      <c r="M35" s="156"/>
      <c r="N35" s="156"/>
      <c r="O35" s="156"/>
      <c r="P35" s="156"/>
      <c r="Q35" s="156"/>
      <c r="R35" s="156"/>
      <c r="S35" s="156"/>
      <c r="T35" s="157"/>
      <c r="U35" s="170"/>
    </row>
    <row r="36" spans="2:21" ht="29.1" customHeight="1">
      <c r="B36" s="174" t="s">
        <v>339</v>
      </c>
      <c r="C36" s="175" t="s">
        <v>290</v>
      </c>
      <c r="D36" s="133">
        <v>0.23</v>
      </c>
      <c r="E36" s="176">
        <f t="shared" si="0"/>
        <v>6.3298337033387069E-5</v>
      </c>
      <c r="F36" s="156"/>
      <c r="G36" s="156"/>
      <c r="H36" s="156"/>
      <c r="I36" s="156"/>
      <c r="J36" s="156"/>
      <c r="K36" s="156"/>
      <c r="L36" s="156"/>
      <c r="M36" s="156"/>
      <c r="N36" s="156"/>
      <c r="O36" s="156"/>
      <c r="P36" s="156"/>
      <c r="Q36" s="156"/>
      <c r="R36" s="156"/>
      <c r="S36" s="156"/>
      <c r="T36" s="157"/>
      <c r="U36" s="170"/>
    </row>
    <row r="37" spans="2:21" ht="29.1" customHeight="1">
      <c r="B37" s="174" t="s">
        <v>340</v>
      </c>
      <c r="C37" s="175" t="s">
        <v>290</v>
      </c>
      <c r="D37" s="133">
        <v>0.48</v>
      </c>
      <c r="E37" s="176">
        <f t="shared" si="0"/>
        <v>1.3210087728706866E-4</v>
      </c>
      <c r="F37" s="156"/>
      <c r="G37" s="156"/>
      <c r="H37" s="156"/>
      <c r="I37" s="156"/>
      <c r="J37" s="156"/>
      <c r="K37" s="156"/>
      <c r="L37" s="156"/>
      <c r="M37" s="156"/>
      <c r="N37" s="156"/>
      <c r="O37" s="156"/>
      <c r="P37" s="156"/>
      <c r="Q37" s="156"/>
      <c r="R37" s="156"/>
      <c r="S37" s="156"/>
      <c r="T37" s="157"/>
      <c r="U37" s="170"/>
    </row>
    <row r="38" spans="2:21" ht="29.1" customHeight="1">
      <c r="B38" s="174" t="s">
        <v>300</v>
      </c>
      <c r="C38" s="175" t="s">
        <v>297</v>
      </c>
      <c r="D38" s="133">
        <v>0</v>
      </c>
      <c r="E38" s="176">
        <f t="shared" si="0"/>
        <v>0</v>
      </c>
      <c r="F38" s="156"/>
      <c r="G38" s="156"/>
      <c r="H38" s="156"/>
      <c r="I38" s="156"/>
      <c r="J38" s="156"/>
      <c r="K38" s="156"/>
      <c r="L38" s="156"/>
      <c r="M38" s="156"/>
      <c r="N38" s="156"/>
      <c r="O38" s="156"/>
      <c r="P38" s="156"/>
      <c r="Q38" s="156"/>
      <c r="R38" s="156"/>
      <c r="S38" s="156"/>
      <c r="T38" s="157"/>
      <c r="U38" s="170"/>
    </row>
    <row r="39" spans="2:21" ht="29.1" customHeight="1">
      <c r="B39" s="174" t="s">
        <v>301</v>
      </c>
      <c r="C39" s="175" t="s">
        <v>297</v>
      </c>
      <c r="D39" s="133">
        <v>0</v>
      </c>
      <c r="E39" s="176">
        <f t="shared" si="0"/>
        <v>0</v>
      </c>
      <c r="F39" s="156"/>
      <c r="G39" s="156"/>
      <c r="H39" s="156"/>
      <c r="I39" s="156"/>
      <c r="J39" s="156"/>
      <c r="K39" s="156"/>
      <c r="L39" s="156"/>
      <c r="M39" s="156"/>
      <c r="N39" s="156"/>
      <c r="O39" s="156"/>
      <c r="P39" s="156"/>
      <c r="Q39" s="156"/>
      <c r="R39" s="156"/>
      <c r="S39" s="156"/>
      <c r="T39" s="157"/>
      <c r="U39" s="170"/>
    </row>
    <row r="40" spans="2:21" ht="15" customHeight="1">
      <c r="B40" s="174" t="s">
        <v>302</v>
      </c>
      <c r="C40" s="175" t="s">
        <v>297</v>
      </c>
      <c r="D40" s="133">
        <v>0</v>
      </c>
      <c r="E40" s="176">
        <f t="shared" si="0"/>
        <v>0</v>
      </c>
      <c r="F40" s="156"/>
      <c r="G40" s="156"/>
      <c r="H40" s="156"/>
      <c r="I40" s="156"/>
      <c r="J40" s="156"/>
      <c r="K40" s="156"/>
      <c r="L40" s="156"/>
      <c r="M40" s="156"/>
      <c r="N40" s="156"/>
      <c r="O40" s="156"/>
      <c r="P40" s="156"/>
      <c r="Q40" s="156"/>
      <c r="R40" s="156"/>
      <c r="S40" s="156"/>
      <c r="T40" s="157"/>
      <c r="U40" s="170"/>
    </row>
    <row r="41" spans="2:21" ht="15" customHeight="1">
      <c r="B41" s="174" t="s">
        <v>303</v>
      </c>
      <c r="C41" s="175" t="s">
        <v>297</v>
      </c>
      <c r="D41" s="133">
        <v>0</v>
      </c>
      <c r="E41" s="176">
        <f t="shared" si="0"/>
        <v>0</v>
      </c>
      <c r="F41" s="156"/>
      <c r="G41" s="156"/>
      <c r="H41" s="156"/>
      <c r="I41" s="156"/>
      <c r="J41" s="156"/>
      <c r="K41" s="156"/>
      <c r="L41" s="156"/>
      <c r="M41" s="156"/>
      <c r="N41" s="156"/>
      <c r="O41" s="156"/>
      <c r="P41" s="156"/>
      <c r="Q41" s="156"/>
      <c r="R41" s="156"/>
      <c r="S41" s="156"/>
      <c r="T41" s="157"/>
      <c r="U41" s="170"/>
    </row>
    <row r="42" spans="2:21" ht="15" customHeight="1">
      <c r="B42" s="174" t="s">
        <v>304</v>
      </c>
      <c r="C42" s="175" t="s">
        <v>297</v>
      </c>
      <c r="D42" s="133">
        <v>0</v>
      </c>
      <c r="E42" s="176">
        <f t="shared" si="0"/>
        <v>0</v>
      </c>
      <c r="F42" s="156"/>
      <c r="G42" s="156"/>
      <c r="H42" s="156"/>
      <c r="I42" s="156"/>
      <c r="J42" s="156"/>
      <c r="K42" s="156"/>
      <c r="L42" s="156"/>
      <c r="M42" s="156"/>
      <c r="N42" s="156"/>
      <c r="O42" s="156"/>
      <c r="P42" s="156"/>
      <c r="Q42" s="156"/>
      <c r="R42" s="156"/>
      <c r="S42" s="156"/>
      <c r="T42" s="157"/>
      <c r="U42" s="170"/>
    </row>
    <row r="43" spans="2:21" ht="42.6" customHeight="1">
      <c r="B43" s="174" t="s">
        <v>341</v>
      </c>
      <c r="C43" s="175" t="s">
        <v>290</v>
      </c>
      <c r="D43" s="133">
        <v>0.21886073310901299</v>
      </c>
      <c r="E43" s="176">
        <f t="shared" si="0"/>
        <v>6.0232697598732518E-5</v>
      </c>
      <c r="F43" s="156"/>
      <c r="G43" s="156"/>
      <c r="H43" s="156"/>
      <c r="I43" s="156"/>
      <c r="J43" s="156"/>
      <c r="K43" s="156"/>
      <c r="L43" s="156"/>
      <c r="M43" s="156"/>
      <c r="N43" s="156"/>
      <c r="O43" s="156"/>
      <c r="P43" s="156"/>
      <c r="Q43" s="156"/>
      <c r="R43" s="156"/>
      <c r="S43" s="156"/>
      <c r="T43" s="157"/>
      <c r="U43" s="170"/>
    </row>
    <row r="44" spans="2:21" ht="42.6" customHeight="1">
      <c r="B44" s="174" t="s">
        <v>342</v>
      </c>
      <c r="C44" s="175" t="s">
        <v>290</v>
      </c>
      <c r="D44" s="133">
        <v>0</v>
      </c>
      <c r="E44" s="176">
        <f t="shared" si="0"/>
        <v>0</v>
      </c>
      <c r="F44" s="136"/>
      <c r="G44" s="136"/>
      <c r="H44" s="136"/>
      <c r="I44" s="136"/>
      <c r="J44" s="136"/>
      <c r="K44" s="136"/>
      <c r="L44" s="136"/>
      <c r="M44" s="136"/>
      <c r="N44" s="136"/>
      <c r="O44" s="136"/>
      <c r="P44" s="136"/>
      <c r="Q44" s="136"/>
      <c r="R44" s="136"/>
      <c r="S44" s="136"/>
      <c r="T44" s="160"/>
      <c r="U44" s="170"/>
    </row>
    <row r="45" spans="2:21" ht="42.6" customHeight="1">
      <c r="B45" s="174" t="s">
        <v>343</v>
      </c>
      <c r="C45" s="175" t="s">
        <v>290</v>
      </c>
      <c r="D45" s="133">
        <v>0.16669636947979899</v>
      </c>
      <c r="E45" s="176">
        <f t="shared" si="0"/>
        <v>4.5876534685105794E-5</v>
      </c>
      <c r="F45" s="136"/>
      <c r="G45" s="136"/>
      <c r="H45" s="136"/>
      <c r="I45" s="136"/>
      <c r="J45" s="136"/>
      <c r="K45" s="136"/>
      <c r="L45" s="136"/>
      <c r="M45" s="136"/>
      <c r="N45" s="136"/>
      <c r="O45" s="136"/>
      <c r="P45" s="136"/>
      <c r="Q45" s="136"/>
      <c r="R45" s="136"/>
      <c r="S45" s="136"/>
      <c r="T45" s="160"/>
      <c r="U45" s="170"/>
    </row>
    <row r="46" spans="2:21" ht="15" customHeight="1">
      <c r="B46" s="174" t="s">
        <v>327</v>
      </c>
      <c r="C46" s="175" t="s">
        <v>328</v>
      </c>
      <c r="D46" s="133">
        <v>291.06</v>
      </c>
      <c r="E46" s="176">
        <f t="shared" si="0"/>
        <v>8.010266946494625E-2</v>
      </c>
      <c r="F46" s="156"/>
      <c r="G46" s="156"/>
      <c r="H46" s="156"/>
      <c r="I46" s="156"/>
      <c r="J46" s="156"/>
      <c r="K46" s="156"/>
      <c r="L46" s="156"/>
      <c r="M46" s="156"/>
      <c r="N46" s="156"/>
      <c r="O46" s="156"/>
      <c r="P46" s="156"/>
      <c r="Q46" s="156"/>
      <c r="R46" s="156"/>
      <c r="S46" s="156"/>
      <c r="T46" s="157"/>
      <c r="U46" s="170"/>
    </row>
    <row r="47" spans="2:21" ht="15" customHeight="1">
      <c r="B47" s="174" t="s">
        <v>344</v>
      </c>
      <c r="C47" s="175" t="s">
        <v>297</v>
      </c>
      <c r="D47" s="133">
        <v>31.34</v>
      </c>
      <c r="E47" s="176">
        <f t="shared" si="0"/>
        <v>8.6250864462015242E-3</v>
      </c>
      <c r="F47" s="156"/>
      <c r="G47" s="156"/>
      <c r="H47" s="156"/>
      <c r="I47" s="156"/>
      <c r="J47" s="156"/>
      <c r="K47" s="156"/>
      <c r="L47" s="156"/>
      <c r="M47" s="156"/>
      <c r="N47" s="156"/>
      <c r="O47" s="156"/>
      <c r="P47" s="156"/>
      <c r="Q47" s="156"/>
      <c r="R47" s="156"/>
      <c r="S47" s="156"/>
      <c r="T47" s="157"/>
      <c r="U47" s="170"/>
    </row>
    <row r="48" spans="2:21" ht="29.1" customHeight="1">
      <c r="B48" s="368" t="s">
        <v>259</v>
      </c>
      <c r="C48" s="369"/>
      <c r="D48" s="158">
        <v>325.00555710258902</v>
      </c>
      <c r="E48" s="159">
        <f t="shared" si="0"/>
        <v>8.9444831700884367E-2</v>
      </c>
      <c r="F48" s="156"/>
      <c r="G48" s="156"/>
      <c r="H48" s="156"/>
      <c r="I48" s="156"/>
      <c r="J48" s="156"/>
      <c r="K48" s="156"/>
      <c r="L48" s="156"/>
      <c r="M48" s="156"/>
      <c r="N48" s="156"/>
      <c r="O48" s="156"/>
      <c r="P48" s="156"/>
      <c r="Q48" s="156"/>
      <c r="R48" s="156"/>
      <c r="S48" s="156"/>
      <c r="T48" s="157"/>
      <c r="U48" s="170"/>
    </row>
    <row r="49" spans="2:21" ht="15" customHeight="1">
      <c r="B49" s="372" t="s">
        <v>345</v>
      </c>
      <c r="C49" s="373"/>
      <c r="D49" s="153">
        <f>+D48+D32</f>
        <v>2592.9150133551466</v>
      </c>
      <c r="E49" s="154">
        <f t="shared" si="0"/>
        <v>0.7135965583229712</v>
      </c>
      <c r="F49" s="161"/>
      <c r="G49" s="161"/>
      <c r="H49" s="168"/>
      <c r="I49" s="168"/>
      <c r="J49" s="168"/>
      <c r="K49" s="168"/>
      <c r="L49" s="168"/>
      <c r="M49" s="168"/>
      <c r="N49" s="168"/>
      <c r="O49" s="168"/>
      <c r="P49" s="168"/>
      <c r="Q49" s="168"/>
      <c r="R49" s="168"/>
      <c r="S49" s="168"/>
      <c r="T49" s="169"/>
      <c r="U49" s="170"/>
    </row>
    <row r="50" spans="2:21" ht="15" customHeight="1">
      <c r="B50" s="374"/>
      <c r="C50" s="375"/>
      <c r="D50" s="376"/>
      <c r="E50" s="376"/>
      <c r="F50" s="375"/>
      <c r="G50" s="375"/>
      <c r="H50" s="375"/>
      <c r="I50" s="375"/>
      <c r="J50" s="375"/>
      <c r="K50" s="375"/>
      <c r="L50" s="375"/>
      <c r="M50" s="375"/>
      <c r="N50" s="375"/>
      <c r="O50" s="375"/>
      <c r="P50" s="375"/>
      <c r="Q50" s="375"/>
      <c r="R50" s="375"/>
      <c r="S50" s="375"/>
      <c r="T50" s="377"/>
      <c r="U50" s="170"/>
    </row>
    <row r="51" spans="2:21" ht="15" customHeight="1">
      <c r="B51" s="389" t="s">
        <v>330</v>
      </c>
      <c r="C51" s="390"/>
      <c r="D51" s="390"/>
      <c r="E51" s="390"/>
      <c r="F51" s="390"/>
      <c r="G51" s="390"/>
      <c r="H51" s="390"/>
      <c r="I51" s="390"/>
      <c r="J51" s="390"/>
      <c r="K51" s="390"/>
      <c r="L51" s="390"/>
      <c r="M51" s="390"/>
      <c r="N51" s="390"/>
      <c r="O51" s="390"/>
      <c r="P51" s="390"/>
      <c r="Q51" s="390"/>
      <c r="R51" s="390"/>
      <c r="S51" s="390"/>
      <c r="T51" s="391"/>
      <c r="U51" s="170"/>
    </row>
    <row r="52" spans="2:21" ht="29.1" customHeight="1">
      <c r="B52" s="368" t="s">
        <v>260</v>
      </c>
      <c r="C52" s="369"/>
      <c r="D52" s="133">
        <v>1040.6717565261099</v>
      </c>
      <c r="E52" s="176">
        <f t="shared" ref="E52:E55" si="1">D52/$D$55</f>
        <v>0.2864034416770288</v>
      </c>
      <c r="F52" s="136"/>
      <c r="G52" s="136"/>
      <c r="H52" s="136"/>
      <c r="I52" s="136"/>
      <c r="J52" s="136"/>
      <c r="K52" s="136"/>
      <c r="L52" s="136"/>
      <c r="M52" s="136"/>
      <c r="N52" s="136"/>
      <c r="O52" s="136"/>
      <c r="P52" s="136"/>
      <c r="Q52" s="136"/>
      <c r="R52" s="136"/>
      <c r="S52" s="136"/>
      <c r="T52" s="160"/>
      <c r="U52" s="170"/>
    </row>
    <row r="53" spans="2:21" ht="15" customHeight="1">
      <c r="B53" s="131" t="s">
        <v>331</v>
      </c>
      <c r="C53" s="132"/>
      <c r="D53" s="133">
        <v>610.96474451494703</v>
      </c>
      <c r="E53" s="176">
        <f t="shared" si="1"/>
        <v>0.16814370571227974</v>
      </c>
      <c r="F53" s="136"/>
      <c r="G53" s="136"/>
      <c r="H53" s="136"/>
      <c r="I53" s="136"/>
      <c r="J53" s="136"/>
      <c r="K53" s="136"/>
      <c r="L53" s="136"/>
      <c r="M53" s="136"/>
      <c r="N53" s="136"/>
      <c r="O53" s="136"/>
      <c r="P53" s="136"/>
      <c r="Q53" s="136"/>
      <c r="R53" s="136"/>
      <c r="S53" s="136"/>
      <c r="T53" s="160"/>
      <c r="U53" s="170"/>
    </row>
    <row r="54" spans="2:21" ht="15" customHeight="1">
      <c r="B54" s="131" t="s">
        <v>250</v>
      </c>
      <c r="C54" s="132"/>
      <c r="D54" s="178">
        <v>429.707012011166</v>
      </c>
      <c r="E54" s="159">
        <f t="shared" si="1"/>
        <v>0.11825973596474995</v>
      </c>
      <c r="F54" s="136"/>
      <c r="G54" s="136"/>
      <c r="H54" s="136"/>
      <c r="I54" s="136"/>
      <c r="J54" s="136"/>
      <c r="K54" s="136"/>
      <c r="L54" s="136"/>
      <c r="M54" s="136"/>
      <c r="N54" s="136"/>
      <c r="O54" s="136"/>
      <c r="P54" s="136"/>
      <c r="Q54" s="136"/>
      <c r="R54" s="136"/>
      <c r="S54" s="136"/>
      <c r="T54" s="160"/>
      <c r="U54" s="170"/>
    </row>
    <row r="55" spans="2:21" ht="15" customHeight="1">
      <c r="B55" s="166" t="s">
        <v>346</v>
      </c>
      <c r="C55" s="179"/>
      <c r="D55" s="153">
        <f>+D52+D49</f>
        <v>3633.5867698812563</v>
      </c>
      <c r="E55" s="154">
        <f t="shared" si="1"/>
        <v>1</v>
      </c>
      <c r="F55" s="162"/>
      <c r="G55" s="162"/>
      <c r="H55" s="162"/>
      <c r="I55" s="162"/>
      <c r="J55" s="162"/>
      <c r="K55" s="162"/>
      <c r="L55" s="162"/>
      <c r="M55" s="162"/>
      <c r="N55" s="162"/>
      <c r="O55" s="162"/>
      <c r="P55" s="162"/>
      <c r="Q55" s="162"/>
      <c r="R55" s="162"/>
      <c r="S55" s="162"/>
      <c r="T55" s="163"/>
      <c r="U55" s="170"/>
    </row>
    <row r="56" spans="2:21" ht="15" customHeight="1">
      <c r="B56" s="171"/>
      <c r="C56" s="171"/>
      <c r="D56" s="172"/>
      <c r="E56" s="173"/>
      <c r="F56" s="171"/>
      <c r="G56" s="171"/>
      <c r="H56" s="171"/>
      <c r="I56" s="171"/>
      <c r="J56" s="171"/>
      <c r="K56" s="171"/>
      <c r="L56" s="171"/>
      <c r="M56" s="171"/>
      <c r="N56" s="171"/>
      <c r="O56" s="171"/>
      <c r="P56" s="171"/>
      <c r="Q56" s="171"/>
      <c r="R56" s="171"/>
      <c r="S56" s="171"/>
      <c r="T56" s="171"/>
    </row>
  </sheetData>
  <sheetProtection sheet="1" objects="1" scenarios="1"/>
  <mergeCells count="13">
    <mergeCell ref="B1:D1"/>
    <mergeCell ref="B12:T12"/>
    <mergeCell ref="L9:Q9"/>
    <mergeCell ref="B13:T13"/>
    <mergeCell ref="F9:K9"/>
    <mergeCell ref="B9:E9"/>
    <mergeCell ref="B33:T33"/>
    <mergeCell ref="B32:C32"/>
    <mergeCell ref="B49:C49"/>
    <mergeCell ref="B48:C48"/>
    <mergeCell ref="B52:C52"/>
    <mergeCell ref="B50:T50"/>
    <mergeCell ref="B51:T51"/>
  </mergeCells>
  <pageMargins left="0.75" right="0.75" top="1" bottom="1" header="0.5" footer="0.5"/>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00CC"/>
  </sheetPr>
  <dimension ref="B1:U63"/>
  <sheetViews>
    <sheetView showRuler="0" topLeftCell="A40" zoomScale="80" zoomScaleNormal="80" workbookViewId="0">
      <selection activeCell="E64" sqref="E64"/>
    </sheetView>
  </sheetViews>
  <sheetFormatPr defaultColWidth="13.7109375" defaultRowHeight="12.75"/>
  <cols>
    <col min="1" max="1" width="2.5703125" customWidth="1"/>
    <col min="2" max="2" width="43.140625" customWidth="1"/>
    <col min="3" max="3" width="9.28515625" customWidth="1"/>
    <col min="4" max="4" width="11" customWidth="1"/>
    <col min="5" max="5" width="8.140625" bestFit="1" customWidth="1"/>
    <col min="6" max="6" width="7.28515625" customWidth="1"/>
    <col min="7" max="7" width="6.5703125" customWidth="1"/>
    <col min="8" max="18" width="4.7109375" customWidth="1"/>
    <col min="19" max="19" width="12.28515625" customWidth="1"/>
    <col min="20" max="20" width="13.5703125" customWidth="1"/>
  </cols>
  <sheetData>
    <row r="1" spans="2:21" ht="53.25" customHeight="1">
      <c r="B1" s="236"/>
      <c r="C1" s="237"/>
      <c r="D1" s="237"/>
    </row>
    <row r="2" spans="2:21" ht="25.9" customHeight="1">
      <c r="B2" s="109" t="s">
        <v>368</v>
      </c>
      <c r="C2" s="180"/>
      <c r="D2" s="180"/>
      <c r="E2" s="180"/>
      <c r="F2" s="180"/>
      <c r="G2" s="180"/>
      <c r="H2" s="180"/>
      <c r="I2" s="180"/>
      <c r="J2" s="180"/>
      <c r="K2" s="180"/>
      <c r="L2" s="180"/>
      <c r="M2" s="180"/>
      <c r="N2" s="180"/>
      <c r="O2" s="180"/>
      <c r="P2" s="180"/>
      <c r="Q2" s="180"/>
      <c r="R2" s="180"/>
      <c r="S2" s="180"/>
      <c r="T2" s="180"/>
    </row>
    <row r="3" spans="2:21" ht="35.85" customHeight="1">
      <c r="B3" s="111" t="s">
        <v>347</v>
      </c>
      <c r="C3" s="181"/>
      <c r="D3" s="181"/>
      <c r="E3" s="181"/>
      <c r="F3" s="181"/>
      <c r="G3" s="181"/>
      <c r="H3" s="181"/>
      <c r="I3" s="181"/>
      <c r="J3" s="181"/>
      <c r="K3" s="181"/>
      <c r="L3" s="181"/>
      <c r="M3" s="181"/>
      <c r="N3" s="181"/>
      <c r="O3" s="181"/>
      <c r="P3" s="181"/>
      <c r="Q3" s="181"/>
      <c r="R3" s="181"/>
      <c r="S3" s="181"/>
      <c r="T3" s="181"/>
    </row>
    <row r="4" spans="2:21" ht="15" customHeight="1">
      <c r="B4" s="182"/>
      <c r="C4" s="182"/>
      <c r="D4" s="183"/>
      <c r="E4" s="182"/>
      <c r="F4" s="182"/>
      <c r="G4" s="182"/>
      <c r="H4" s="182"/>
      <c r="I4" s="182"/>
      <c r="J4" s="182"/>
      <c r="K4" s="182"/>
      <c r="L4" s="182"/>
      <c r="M4" s="182"/>
      <c r="N4" s="182"/>
      <c r="O4" s="182"/>
      <c r="P4" s="182"/>
      <c r="Q4" s="182"/>
      <c r="R4" s="182"/>
      <c r="S4" s="182"/>
      <c r="T4" s="182"/>
    </row>
    <row r="5" spans="2:21" ht="60">
      <c r="B5" s="113" t="s">
        <v>348</v>
      </c>
      <c r="C5" s="115"/>
      <c r="D5" s="114"/>
      <c r="E5" s="115"/>
      <c r="F5" s="115"/>
      <c r="G5" s="115"/>
      <c r="H5" s="115"/>
      <c r="I5" s="115"/>
      <c r="J5" s="115"/>
      <c r="K5" s="115"/>
      <c r="L5" s="115"/>
      <c r="M5" s="115"/>
      <c r="N5" s="115"/>
      <c r="O5" s="115"/>
      <c r="P5" s="115"/>
      <c r="Q5" s="115"/>
      <c r="R5" s="115"/>
      <c r="S5" s="115"/>
      <c r="T5" s="115"/>
    </row>
    <row r="6" spans="2:21" ht="15" customHeight="1">
      <c r="B6" s="113"/>
      <c r="C6" s="115"/>
      <c r="D6" s="114"/>
      <c r="E6" s="115"/>
      <c r="F6" s="115"/>
      <c r="G6" s="115"/>
      <c r="H6" s="115"/>
      <c r="I6" s="115"/>
      <c r="J6" s="115"/>
      <c r="K6" s="115"/>
      <c r="L6" s="115"/>
      <c r="M6" s="115"/>
      <c r="N6" s="115"/>
      <c r="O6" s="115"/>
      <c r="P6" s="115"/>
      <c r="Q6" s="115"/>
      <c r="R6" s="115"/>
      <c r="S6" s="115"/>
      <c r="T6" s="115"/>
    </row>
    <row r="7" spans="2:21" ht="15" customHeight="1">
      <c r="B7" s="203" t="s">
        <v>268</v>
      </c>
      <c r="C7" s="205">
        <v>1.3433200000000001</v>
      </c>
      <c r="D7" s="114"/>
      <c r="E7" s="115"/>
      <c r="F7" s="115"/>
      <c r="G7" s="115"/>
      <c r="H7" s="115"/>
      <c r="I7" s="115"/>
      <c r="J7" s="115"/>
      <c r="K7" s="115"/>
      <c r="L7" s="115"/>
      <c r="M7" s="115"/>
      <c r="N7" s="115"/>
      <c r="O7" s="115"/>
      <c r="P7" s="115"/>
      <c r="Q7" s="115"/>
      <c r="R7" s="115"/>
      <c r="S7" s="115"/>
      <c r="T7" s="115"/>
    </row>
    <row r="8" spans="2:21" ht="15" customHeight="1">
      <c r="B8" s="115"/>
      <c r="C8" s="115"/>
      <c r="D8" s="114"/>
      <c r="E8" s="115"/>
      <c r="F8" s="116"/>
      <c r="G8" s="116"/>
      <c r="H8" s="116"/>
      <c r="I8" s="116"/>
      <c r="J8" s="116"/>
      <c r="K8" s="116"/>
      <c r="L8" s="116"/>
      <c r="M8" s="116"/>
      <c r="N8" s="116"/>
      <c r="O8" s="116"/>
      <c r="P8" s="116"/>
      <c r="Q8" s="116"/>
      <c r="R8" s="115"/>
      <c r="S8" s="115"/>
      <c r="T8" s="115"/>
    </row>
    <row r="9" spans="2:21" ht="32.450000000000003" customHeight="1">
      <c r="B9" s="394"/>
      <c r="C9" s="387"/>
      <c r="D9" s="387"/>
      <c r="E9" s="388"/>
      <c r="F9" s="384" t="s">
        <v>269</v>
      </c>
      <c r="G9" s="385"/>
      <c r="H9" s="385"/>
      <c r="I9" s="385"/>
      <c r="J9" s="385"/>
      <c r="K9" s="386"/>
      <c r="L9" s="384" t="s">
        <v>270</v>
      </c>
      <c r="M9" s="385"/>
      <c r="N9" s="385"/>
      <c r="O9" s="385"/>
      <c r="P9" s="385"/>
      <c r="Q9" s="386"/>
      <c r="R9" s="117"/>
      <c r="S9" s="118"/>
      <c r="T9" s="118"/>
    </row>
    <row r="10" spans="2:21" ht="150.75" customHeight="1">
      <c r="B10" s="119" t="s">
        <v>271</v>
      </c>
      <c r="C10" s="120" t="s">
        <v>272</v>
      </c>
      <c r="D10" s="121" t="s">
        <v>349</v>
      </c>
      <c r="E10" s="122" t="s">
        <v>350</v>
      </c>
      <c r="F10" s="123" t="s">
        <v>274</v>
      </c>
      <c r="G10" s="121" t="s">
        <v>275</v>
      </c>
      <c r="H10" s="121" t="s">
        <v>276</v>
      </c>
      <c r="I10" s="121" t="s">
        <v>277</v>
      </c>
      <c r="J10" s="121" t="s">
        <v>278</v>
      </c>
      <c r="K10" s="122" t="s">
        <v>279</v>
      </c>
      <c r="L10" s="123" t="s">
        <v>274</v>
      </c>
      <c r="M10" s="121" t="s">
        <v>275</v>
      </c>
      <c r="N10" s="121" t="s">
        <v>276</v>
      </c>
      <c r="O10" s="121" t="s">
        <v>277</v>
      </c>
      <c r="P10" s="121" t="s">
        <v>278</v>
      </c>
      <c r="Q10" s="121" t="s">
        <v>279</v>
      </c>
      <c r="R10" s="121" t="s">
        <v>280</v>
      </c>
      <c r="S10" s="124" t="s">
        <v>351</v>
      </c>
      <c r="T10" s="125" t="s">
        <v>282</v>
      </c>
      <c r="U10" s="170"/>
    </row>
    <row r="11" spans="2:21" ht="15" customHeight="1">
      <c r="B11" s="184"/>
      <c r="C11" s="185"/>
      <c r="D11" s="128" t="s">
        <v>283</v>
      </c>
      <c r="E11" s="129" t="s">
        <v>284</v>
      </c>
      <c r="F11" s="130" t="s">
        <v>284</v>
      </c>
      <c r="G11" s="128" t="s">
        <v>284</v>
      </c>
      <c r="H11" s="128" t="s">
        <v>284</v>
      </c>
      <c r="I11" s="128" t="s">
        <v>284</v>
      </c>
      <c r="J11" s="128" t="s">
        <v>284</v>
      </c>
      <c r="K11" s="129" t="s">
        <v>284</v>
      </c>
      <c r="L11" s="130" t="s">
        <v>285</v>
      </c>
      <c r="M11" s="128" t="s">
        <v>285</v>
      </c>
      <c r="N11" s="128" t="s">
        <v>285</v>
      </c>
      <c r="O11" s="128" t="s">
        <v>285</v>
      </c>
      <c r="P11" s="128" t="s">
        <v>285</v>
      </c>
      <c r="Q11" s="129" t="s">
        <v>285</v>
      </c>
      <c r="R11" s="130" t="s">
        <v>285</v>
      </c>
      <c r="S11" s="128" t="s">
        <v>284</v>
      </c>
      <c r="T11" s="129" t="s">
        <v>286</v>
      </c>
      <c r="U11" s="170"/>
    </row>
    <row r="12" spans="2:21" ht="15" customHeight="1">
      <c r="B12" s="381" t="s">
        <v>287</v>
      </c>
      <c r="C12" s="382"/>
      <c r="D12" s="382"/>
      <c r="E12" s="382"/>
      <c r="F12" s="382"/>
      <c r="G12" s="382"/>
      <c r="H12" s="382"/>
      <c r="I12" s="382"/>
      <c r="J12" s="382"/>
      <c r="K12" s="382"/>
      <c r="L12" s="382"/>
      <c r="M12" s="382"/>
      <c r="N12" s="382"/>
      <c r="O12" s="382"/>
      <c r="P12" s="382"/>
      <c r="Q12" s="382"/>
      <c r="R12" s="382"/>
      <c r="S12" s="382"/>
      <c r="T12" s="383"/>
      <c r="U12" s="170"/>
    </row>
    <row r="13" spans="2:21" ht="15" customHeight="1">
      <c r="B13" s="364" t="s">
        <v>288</v>
      </c>
      <c r="C13" s="365"/>
      <c r="D13" s="365"/>
      <c r="E13" s="365"/>
      <c r="F13" s="365"/>
      <c r="G13" s="365"/>
      <c r="H13" s="365"/>
      <c r="I13" s="365"/>
      <c r="J13" s="365"/>
      <c r="K13" s="365"/>
      <c r="L13" s="365"/>
      <c r="M13" s="365"/>
      <c r="N13" s="365"/>
      <c r="O13" s="365"/>
      <c r="P13" s="365"/>
      <c r="Q13" s="365"/>
      <c r="R13" s="365"/>
      <c r="S13" s="365"/>
      <c r="T13" s="367"/>
      <c r="U13" s="170"/>
    </row>
    <row r="14" spans="2:21" ht="29.1" customHeight="1">
      <c r="B14" s="174" t="s">
        <v>289</v>
      </c>
      <c r="C14" s="175" t="s">
        <v>290</v>
      </c>
      <c r="D14" s="186">
        <v>444.78</v>
      </c>
      <c r="E14" s="187">
        <v>0.04</v>
      </c>
      <c r="F14" s="150">
        <v>1</v>
      </c>
      <c r="G14" s="132"/>
      <c r="H14" s="136"/>
      <c r="I14" s="136"/>
      <c r="J14" s="136"/>
      <c r="K14" s="136"/>
      <c r="L14" s="137" t="s">
        <v>291</v>
      </c>
      <c r="M14" s="137" t="s">
        <v>291</v>
      </c>
      <c r="N14" s="137" t="s">
        <v>291</v>
      </c>
      <c r="O14" s="137" t="s">
        <v>291</v>
      </c>
      <c r="P14" s="137" t="s">
        <v>291</v>
      </c>
      <c r="Q14" s="137" t="s">
        <v>291</v>
      </c>
      <c r="R14" s="137" t="s">
        <v>291</v>
      </c>
      <c r="S14" s="138">
        <v>1</v>
      </c>
      <c r="T14" s="139" t="s">
        <v>292</v>
      </c>
      <c r="U14" s="170"/>
    </row>
    <row r="15" spans="2:21" ht="29.1" customHeight="1">
      <c r="B15" s="174" t="s">
        <v>293</v>
      </c>
      <c r="C15" s="175" t="s">
        <v>290</v>
      </c>
      <c r="D15" s="186">
        <v>470.91</v>
      </c>
      <c r="E15" s="187">
        <v>4.2000000000000003E-2</v>
      </c>
      <c r="F15" s="150">
        <v>1</v>
      </c>
      <c r="G15" s="132"/>
      <c r="H15" s="136"/>
      <c r="I15" s="136"/>
      <c r="J15" s="136"/>
      <c r="K15" s="136"/>
      <c r="L15" s="137" t="s">
        <v>291</v>
      </c>
      <c r="M15" s="137" t="s">
        <v>291</v>
      </c>
      <c r="N15" s="137" t="s">
        <v>291</v>
      </c>
      <c r="O15" s="137" t="s">
        <v>291</v>
      </c>
      <c r="P15" s="137" t="s">
        <v>291</v>
      </c>
      <c r="Q15" s="137" t="s">
        <v>291</v>
      </c>
      <c r="R15" s="137" t="s">
        <v>291</v>
      </c>
      <c r="S15" s="138">
        <v>1</v>
      </c>
      <c r="T15" s="139" t="s">
        <v>292</v>
      </c>
      <c r="U15" s="170"/>
    </row>
    <row r="16" spans="2:21" ht="29.1" customHeight="1">
      <c r="B16" s="174" t="s">
        <v>294</v>
      </c>
      <c r="C16" s="175" t="s">
        <v>290</v>
      </c>
      <c r="D16" s="186">
        <v>271.39</v>
      </c>
      <c r="E16" s="187">
        <v>2.4E-2</v>
      </c>
      <c r="F16" s="150">
        <v>1</v>
      </c>
      <c r="G16" s="132"/>
      <c r="H16" s="136"/>
      <c r="I16" s="136"/>
      <c r="J16" s="136"/>
      <c r="K16" s="136"/>
      <c r="L16" s="137" t="s">
        <v>291</v>
      </c>
      <c r="M16" s="137" t="s">
        <v>291</v>
      </c>
      <c r="N16" s="137" t="s">
        <v>291</v>
      </c>
      <c r="O16" s="137" t="s">
        <v>291</v>
      </c>
      <c r="P16" s="137" t="s">
        <v>291</v>
      </c>
      <c r="Q16" s="137" t="s">
        <v>291</v>
      </c>
      <c r="R16" s="137" t="s">
        <v>291</v>
      </c>
      <c r="S16" s="138">
        <v>1</v>
      </c>
      <c r="T16" s="139" t="s">
        <v>292</v>
      </c>
      <c r="U16" s="170"/>
    </row>
    <row r="17" spans="2:21" ht="29.1" customHeight="1">
      <c r="B17" s="174" t="s">
        <v>295</v>
      </c>
      <c r="C17" s="175" t="s">
        <v>290</v>
      </c>
      <c r="D17" s="186">
        <v>425.36</v>
      </c>
      <c r="E17" s="187">
        <v>3.7999999999999999E-2</v>
      </c>
      <c r="F17" s="150">
        <v>1</v>
      </c>
      <c r="G17" s="132"/>
      <c r="H17" s="136"/>
      <c r="I17" s="136"/>
      <c r="J17" s="136"/>
      <c r="K17" s="136"/>
      <c r="L17" s="137" t="s">
        <v>291</v>
      </c>
      <c r="M17" s="137" t="s">
        <v>291</v>
      </c>
      <c r="N17" s="137" t="s">
        <v>291</v>
      </c>
      <c r="O17" s="137" t="s">
        <v>291</v>
      </c>
      <c r="P17" s="137" t="s">
        <v>291</v>
      </c>
      <c r="Q17" s="137" t="s">
        <v>291</v>
      </c>
      <c r="R17" s="137" t="s">
        <v>291</v>
      </c>
      <c r="S17" s="138">
        <v>1</v>
      </c>
      <c r="T17" s="139" t="s">
        <v>292</v>
      </c>
      <c r="U17" s="170"/>
    </row>
    <row r="18" spans="2:21" ht="29.1" customHeight="1">
      <c r="B18" s="174" t="s">
        <v>296</v>
      </c>
      <c r="C18" s="175" t="s">
        <v>297</v>
      </c>
      <c r="D18" s="186">
        <v>3990.3667479999999</v>
      </c>
      <c r="E18" s="187">
        <v>0.35899999999999999</v>
      </c>
      <c r="F18" s="140">
        <v>1</v>
      </c>
      <c r="G18" s="188"/>
      <c r="H18" s="136"/>
      <c r="I18" s="136"/>
      <c r="J18" s="136"/>
      <c r="K18" s="136"/>
      <c r="L18" s="137" t="s">
        <v>291</v>
      </c>
      <c r="M18" s="137" t="s">
        <v>291</v>
      </c>
      <c r="N18" s="137" t="s">
        <v>291</v>
      </c>
      <c r="O18" s="137" t="s">
        <v>291</v>
      </c>
      <c r="P18" s="137" t="s">
        <v>291</v>
      </c>
      <c r="Q18" s="137" t="s">
        <v>291</v>
      </c>
      <c r="R18" s="137" t="s">
        <v>291</v>
      </c>
      <c r="S18" s="138">
        <v>1</v>
      </c>
      <c r="T18" s="139" t="s">
        <v>292</v>
      </c>
      <c r="U18" s="170"/>
    </row>
    <row r="19" spans="2:21" ht="29.1" customHeight="1">
      <c r="B19" s="174" t="s">
        <v>352</v>
      </c>
      <c r="C19" s="175" t="s">
        <v>297</v>
      </c>
      <c r="D19" s="186">
        <v>9.2917839999999998</v>
      </c>
      <c r="E19" s="206">
        <v>1E-3</v>
      </c>
      <c r="F19" s="208"/>
      <c r="G19" s="209">
        <v>1</v>
      </c>
      <c r="H19" s="210"/>
      <c r="I19" s="211"/>
      <c r="J19" s="211"/>
      <c r="K19" s="211"/>
      <c r="L19" s="212" t="s">
        <v>291</v>
      </c>
      <c r="M19" s="212" t="s">
        <v>291</v>
      </c>
      <c r="N19" s="212" t="s">
        <v>291</v>
      </c>
      <c r="O19" s="212" t="s">
        <v>291</v>
      </c>
      <c r="P19" s="212" t="s">
        <v>291</v>
      </c>
      <c r="Q19" s="212" t="s">
        <v>291</v>
      </c>
      <c r="R19" s="212" t="s">
        <v>291</v>
      </c>
      <c r="S19" s="213">
        <v>1</v>
      </c>
      <c r="T19" s="214" t="s">
        <v>292</v>
      </c>
      <c r="U19" s="170"/>
    </row>
    <row r="20" spans="2:21" ht="29.1" customHeight="1">
      <c r="B20" s="174" t="s">
        <v>298</v>
      </c>
      <c r="C20" s="175" t="s">
        <v>290</v>
      </c>
      <c r="D20" s="186">
        <v>691.59712086472302</v>
      </c>
      <c r="E20" s="206">
        <v>6.2E-2</v>
      </c>
      <c r="F20" s="209">
        <v>1</v>
      </c>
      <c r="G20" s="209">
        <v>0</v>
      </c>
      <c r="H20" s="207"/>
      <c r="I20" s="146"/>
      <c r="J20" s="146"/>
      <c r="K20" s="146"/>
      <c r="L20" s="147" t="s">
        <v>291</v>
      </c>
      <c r="M20" s="147" t="s">
        <v>291</v>
      </c>
      <c r="N20" s="147" t="s">
        <v>291</v>
      </c>
      <c r="O20" s="147" t="s">
        <v>291</v>
      </c>
      <c r="P20" s="147" t="s">
        <v>291</v>
      </c>
      <c r="Q20" s="147" t="s">
        <v>291</v>
      </c>
      <c r="R20" s="147" t="s">
        <v>291</v>
      </c>
      <c r="S20" s="148">
        <v>1</v>
      </c>
      <c r="T20" s="149" t="s">
        <v>292</v>
      </c>
      <c r="U20" s="170"/>
    </row>
    <row r="21" spans="2:21" ht="42.6" customHeight="1">
      <c r="B21" s="174" t="s">
        <v>353</v>
      </c>
      <c r="C21" s="175" t="s">
        <v>290</v>
      </c>
      <c r="D21" s="186">
        <v>0</v>
      </c>
      <c r="E21" s="187">
        <v>0</v>
      </c>
      <c r="F21" s="145">
        <v>0</v>
      </c>
      <c r="G21" s="145">
        <v>1</v>
      </c>
      <c r="H21" s="136"/>
      <c r="I21" s="136"/>
      <c r="J21" s="136"/>
      <c r="K21" s="136"/>
      <c r="L21" s="137" t="s">
        <v>291</v>
      </c>
      <c r="M21" s="137" t="s">
        <v>291</v>
      </c>
      <c r="N21" s="137" t="s">
        <v>291</v>
      </c>
      <c r="O21" s="137" t="s">
        <v>291</v>
      </c>
      <c r="P21" s="137" t="s">
        <v>291</v>
      </c>
      <c r="Q21" s="137" t="s">
        <v>291</v>
      </c>
      <c r="R21" s="137" t="s">
        <v>291</v>
      </c>
      <c r="S21" s="138">
        <v>1</v>
      </c>
      <c r="T21" s="139" t="s">
        <v>292</v>
      </c>
      <c r="U21" s="170"/>
    </row>
    <row r="22" spans="2:21" ht="15" customHeight="1">
      <c r="B22" s="174" t="s">
        <v>299</v>
      </c>
      <c r="C22" s="175" t="s">
        <v>290</v>
      </c>
      <c r="D22" s="186">
        <v>18.1739565702885</v>
      </c>
      <c r="E22" s="187">
        <v>2E-3</v>
      </c>
      <c r="F22" s="150">
        <v>1</v>
      </c>
      <c r="G22" s="150">
        <v>0</v>
      </c>
      <c r="H22" s="156"/>
      <c r="I22" s="156"/>
      <c r="J22" s="156"/>
      <c r="K22" s="156"/>
      <c r="L22" s="137" t="s">
        <v>291</v>
      </c>
      <c r="M22" s="137" t="s">
        <v>291</v>
      </c>
      <c r="N22" s="137" t="s">
        <v>291</v>
      </c>
      <c r="O22" s="137" t="s">
        <v>291</v>
      </c>
      <c r="P22" s="137" t="s">
        <v>291</v>
      </c>
      <c r="Q22" s="137" t="s">
        <v>291</v>
      </c>
      <c r="R22" s="137" t="s">
        <v>291</v>
      </c>
      <c r="S22" s="138">
        <v>1</v>
      </c>
      <c r="T22" s="139" t="s">
        <v>292</v>
      </c>
      <c r="U22" s="170"/>
    </row>
    <row r="23" spans="2:21" ht="42.6" customHeight="1">
      <c r="B23" s="174" t="s">
        <v>354</v>
      </c>
      <c r="C23" s="175" t="s">
        <v>355</v>
      </c>
      <c r="D23" s="186">
        <v>352.33377274216099</v>
      </c>
      <c r="E23" s="187">
        <v>3.2000000000000001E-2</v>
      </c>
      <c r="F23" s="150">
        <v>1</v>
      </c>
      <c r="G23" s="150">
        <v>0</v>
      </c>
      <c r="H23" s="156"/>
      <c r="I23" s="156"/>
      <c r="J23" s="156"/>
      <c r="K23" s="156"/>
      <c r="L23" s="137" t="s">
        <v>291</v>
      </c>
      <c r="M23" s="137" t="s">
        <v>291</v>
      </c>
      <c r="N23" s="137" t="s">
        <v>291</v>
      </c>
      <c r="O23" s="137" t="s">
        <v>291</v>
      </c>
      <c r="P23" s="137" t="s">
        <v>291</v>
      </c>
      <c r="Q23" s="137" t="s">
        <v>291</v>
      </c>
      <c r="R23" s="137" t="s">
        <v>291</v>
      </c>
      <c r="S23" s="138">
        <v>1</v>
      </c>
      <c r="T23" s="139" t="s">
        <v>292</v>
      </c>
      <c r="U23" s="170"/>
    </row>
    <row r="24" spans="2:21" ht="29.1" customHeight="1">
      <c r="B24" s="174" t="s">
        <v>300</v>
      </c>
      <c r="C24" s="175" t="s">
        <v>297</v>
      </c>
      <c r="D24" s="186">
        <v>373.76192046571202</v>
      </c>
      <c r="E24" s="187">
        <v>3.4000000000000002E-2</v>
      </c>
      <c r="F24" s="150">
        <v>1</v>
      </c>
      <c r="G24" s="150">
        <v>0</v>
      </c>
      <c r="H24" s="136"/>
      <c r="I24" s="136"/>
      <c r="J24" s="136"/>
      <c r="K24" s="136"/>
      <c r="L24" s="137" t="s">
        <v>291</v>
      </c>
      <c r="M24" s="137" t="s">
        <v>291</v>
      </c>
      <c r="N24" s="137" t="s">
        <v>291</v>
      </c>
      <c r="O24" s="137" t="s">
        <v>291</v>
      </c>
      <c r="P24" s="137" t="s">
        <v>291</v>
      </c>
      <c r="Q24" s="137" t="s">
        <v>291</v>
      </c>
      <c r="R24" s="137" t="s">
        <v>291</v>
      </c>
      <c r="S24" s="138">
        <v>1</v>
      </c>
      <c r="T24" s="139" t="s">
        <v>292</v>
      </c>
      <c r="U24" s="170"/>
    </row>
    <row r="25" spans="2:21" ht="29.1" customHeight="1">
      <c r="B25" s="174" t="s">
        <v>301</v>
      </c>
      <c r="C25" s="175" t="s">
        <v>297</v>
      </c>
      <c r="D25" s="186">
        <v>30.040933016704901</v>
      </c>
      <c r="E25" s="187">
        <v>3.0000000000000001E-3</v>
      </c>
      <c r="F25" s="150">
        <v>1</v>
      </c>
      <c r="G25" s="150">
        <v>0</v>
      </c>
      <c r="H25" s="136"/>
      <c r="I25" s="136"/>
      <c r="J25" s="136"/>
      <c r="K25" s="136"/>
      <c r="L25" s="137" t="s">
        <v>291</v>
      </c>
      <c r="M25" s="137" t="s">
        <v>291</v>
      </c>
      <c r="N25" s="137" t="s">
        <v>291</v>
      </c>
      <c r="O25" s="137" t="s">
        <v>291</v>
      </c>
      <c r="P25" s="137" t="s">
        <v>291</v>
      </c>
      <c r="Q25" s="137" t="s">
        <v>291</v>
      </c>
      <c r="R25" s="137" t="s">
        <v>291</v>
      </c>
      <c r="S25" s="138">
        <v>1</v>
      </c>
      <c r="T25" s="139" t="s">
        <v>292</v>
      </c>
      <c r="U25" s="170"/>
    </row>
    <row r="26" spans="2:21" ht="15" customHeight="1">
      <c r="B26" s="174" t="s">
        <v>302</v>
      </c>
      <c r="C26" s="175" t="s">
        <v>297</v>
      </c>
      <c r="D26" s="186">
        <v>3.4305334469820998</v>
      </c>
      <c r="E26" s="187">
        <v>0</v>
      </c>
      <c r="F26" s="150">
        <v>1</v>
      </c>
      <c r="G26" s="150">
        <v>0</v>
      </c>
      <c r="H26" s="136"/>
      <c r="I26" s="136"/>
      <c r="J26" s="136"/>
      <c r="K26" s="136"/>
      <c r="L26" s="137" t="s">
        <v>291</v>
      </c>
      <c r="M26" s="137" t="s">
        <v>291</v>
      </c>
      <c r="N26" s="137" t="s">
        <v>291</v>
      </c>
      <c r="O26" s="137" t="s">
        <v>291</v>
      </c>
      <c r="P26" s="137" t="s">
        <v>291</v>
      </c>
      <c r="Q26" s="137" t="s">
        <v>291</v>
      </c>
      <c r="R26" s="137" t="s">
        <v>291</v>
      </c>
      <c r="S26" s="138">
        <v>1</v>
      </c>
      <c r="T26" s="139" t="s">
        <v>292</v>
      </c>
      <c r="U26" s="170"/>
    </row>
    <row r="27" spans="2:21" ht="15" customHeight="1">
      <c r="B27" s="174" t="s">
        <v>303</v>
      </c>
      <c r="C27" s="175" t="s">
        <v>297</v>
      </c>
      <c r="D27" s="186">
        <v>9.1846698031742307</v>
      </c>
      <c r="E27" s="187">
        <v>1E-3</v>
      </c>
      <c r="F27" s="150">
        <v>1</v>
      </c>
      <c r="G27" s="150">
        <v>0</v>
      </c>
      <c r="H27" s="136"/>
      <c r="I27" s="136"/>
      <c r="J27" s="136"/>
      <c r="K27" s="136"/>
      <c r="L27" s="137" t="s">
        <v>291</v>
      </c>
      <c r="M27" s="137" t="s">
        <v>291</v>
      </c>
      <c r="N27" s="137" t="s">
        <v>291</v>
      </c>
      <c r="O27" s="137" t="s">
        <v>291</v>
      </c>
      <c r="P27" s="137" t="s">
        <v>291</v>
      </c>
      <c r="Q27" s="137" t="s">
        <v>291</v>
      </c>
      <c r="R27" s="137" t="s">
        <v>291</v>
      </c>
      <c r="S27" s="138">
        <v>1</v>
      </c>
      <c r="T27" s="139" t="s">
        <v>292</v>
      </c>
      <c r="U27" s="170"/>
    </row>
    <row r="28" spans="2:21" ht="15" customHeight="1">
      <c r="B28" s="174" t="s">
        <v>304</v>
      </c>
      <c r="C28" s="175" t="s">
        <v>297</v>
      </c>
      <c r="D28" s="186">
        <v>6.9046094750320095E-4</v>
      </c>
      <c r="E28" s="187">
        <v>0</v>
      </c>
      <c r="F28" s="150">
        <v>1</v>
      </c>
      <c r="G28" s="150">
        <v>0</v>
      </c>
      <c r="H28" s="136"/>
      <c r="I28" s="136"/>
      <c r="J28" s="136"/>
      <c r="K28" s="136"/>
      <c r="L28" s="137" t="s">
        <v>291</v>
      </c>
      <c r="M28" s="137" t="s">
        <v>291</v>
      </c>
      <c r="N28" s="137" t="s">
        <v>291</v>
      </c>
      <c r="O28" s="137" t="s">
        <v>291</v>
      </c>
      <c r="P28" s="137" t="s">
        <v>291</v>
      </c>
      <c r="Q28" s="137" t="s">
        <v>291</v>
      </c>
      <c r="R28" s="137" t="s">
        <v>291</v>
      </c>
      <c r="S28" s="138">
        <v>1</v>
      </c>
      <c r="T28" s="139" t="s">
        <v>292</v>
      </c>
      <c r="U28" s="170"/>
    </row>
    <row r="29" spans="2:21" ht="29.1" customHeight="1">
      <c r="B29" s="174" t="s">
        <v>305</v>
      </c>
      <c r="C29" s="175" t="s">
        <v>290</v>
      </c>
      <c r="D29" s="186">
        <v>730.74918857755404</v>
      </c>
      <c r="E29" s="187">
        <v>6.6000000000000003E-2</v>
      </c>
      <c r="F29" s="150">
        <v>1</v>
      </c>
      <c r="G29" s="150">
        <v>0</v>
      </c>
      <c r="H29" s="136"/>
      <c r="I29" s="136"/>
      <c r="J29" s="136"/>
      <c r="K29" s="136"/>
      <c r="L29" s="137" t="s">
        <v>291</v>
      </c>
      <c r="M29" s="137" t="s">
        <v>291</v>
      </c>
      <c r="N29" s="137" t="s">
        <v>291</v>
      </c>
      <c r="O29" s="137" t="s">
        <v>291</v>
      </c>
      <c r="P29" s="137" t="s">
        <v>291</v>
      </c>
      <c r="Q29" s="137" t="s">
        <v>291</v>
      </c>
      <c r="R29" s="137" t="s">
        <v>291</v>
      </c>
      <c r="S29" s="138">
        <v>1</v>
      </c>
      <c r="T29" s="139" t="s">
        <v>292</v>
      </c>
      <c r="U29" s="170"/>
    </row>
    <row r="30" spans="2:21" ht="42.6" customHeight="1">
      <c r="B30" s="174" t="s">
        <v>356</v>
      </c>
      <c r="C30" s="175" t="s">
        <v>290</v>
      </c>
      <c r="D30" s="186">
        <v>33.863859690915</v>
      </c>
      <c r="E30" s="187">
        <v>3.0000000000000001E-3</v>
      </c>
      <c r="F30" s="150">
        <v>0</v>
      </c>
      <c r="G30" s="150">
        <v>1</v>
      </c>
      <c r="H30" s="136"/>
      <c r="I30" s="136"/>
      <c r="J30" s="136"/>
      <c r="K30" s="136"/>
      <c r="L30" s="137" t="s">
        <v>291</v>
      </c>
      <c r="M30" s="137" t="s">
        <v>291</v>
      </c>
      <c r="N30" s="137" t="s">
        <v>291</v>
      </c>
      <c r="O30" s="137" t="s">
        <v>291</v>
      </c>
      <c r="P30" s="137" t="s">
        <v>291</v>
      </c>
      <c r="Q30" s="137" t="s">
        <v>291</v>
      </c>
      <c r="R30" s="137" t="s">
        <v>291</v>
      </c>
      <c r="S30" s="138">
        <v>1</v>
      </c>
      <c r="T30" s="139" t="s">
        <v>292</v>
      </c>
      <c r="U30" s="170"/>
    </row>
    <row r="31" spans="2:21" ht="29.1" customHeight="1">
      <c r="B31" s="174" t="s">
        <v>306</v>
      </c>
      <c r="C31" s="175" t="s">
        <v>297</v>
      </c>
      <c r="D31" s="186">
        <v>687.52791590983497</v>
      </c>
      <c r="E31" s="187">
        <v>6.2E-2</v>
      </c>
      <c r="F31" s="150">
        <v>1</v>
      </c>
      <c r="G31" s="150">
        <v>0</v>
      </c>
      <c r="H31" s="136"/>
      <c r="I31" s="136"/>
      <c r="J31" s="136"/>
      <c r="K31" s="136"/>
      <c r="L31" s="137" t="s">
        <v>291</v>
      </c>
      <c r="M31" s="137" t="s">
        <v>291</v>
      </c>
      <c r="N31" s="137" t="s">
        <v>291</v>
      </c>
      <c r="O31" s="137" t="s">
        <v>291</v>
      </c>
      <c r="P31" s="137" t="s">
        <v>291</v>
      </c>
      <c r="Q31" s="137" t="s">
        <v>291</v>
      </c>
      <c r="R31" s="137" t="s">
        <v>291</v>
      </c>
      <c r="S31" s="138">
        <v>1</v>
      </c>
      <c r="T31" s="139" t="s">
        <v>292</v>
      </c>
      <c r="U31" s="170"/>
    </row>
    <row r="32" spans="2:21" ht="42.6" customHeight="1">
      <c r="B32" s="174" t="s">
        <v>357</v>
      </c>
      <c r="C32" s="175" t="s">
        <v>297</v>
      </c>
      <c r="D32" s="186">
        <v>35.434594884316503</v>
      </c>
      <c r="E32" s="187">
        <v>3.0000000000000001E-3</v>
      </c>
      <c r="F32" s="150">
        <v>0</v>
      </c>
      <c r="G32" s="150">
        <v>1</v>
      </c>
      <c r="H32" s="136"/>
      <c r="I32" s="136"/>
      <c r="J32" s="136"/>
      <c r="K32" s="136"/>
      <c r="L32" s="137" t="s">
        <v>291</v>
      </c>
      <c r="M32" s="137" t="s">
        <v>291</v>
      </c>
      <c r="N32" s="137" t="s">
        <v>291</v>
      </c>
      <c r="O32" s="137" t="s">
        <v>291</v>
      </c>
      <c r="P32" s="137" t="s">
        <v>291</v>
      </c>
      <c r="Q32" s="137" t="s">
        <v>291</v>
      </c>
      <c r="R32" s="137" t="s">
        <v>291</v>
      </c>
      <c r="S32" s="138">
        <v>1</v>
      </c>
      <c r="T32" s="139" t="s">
        <v>292</v>
      </c>
      <c r="U32" s="170"/>
    </row>
    <row r="33" spans="2:21" ht="42.6" customHeight="1">
      <c r="B33" s="174" t="s">
        <v>358</v>
      </c>
      <c r="C33" s="175" t="s">
        <v>355</v>
      </c>
      <c r="D33" s="186">
        <v>83.479736771580903</v>
      </c>
      <c r="E33" s="187">
        <v>8.0000000000000002E-3</v>
      </c>
      <c r="F33" s="150">
        <v>1</v>
      </c>
      <c r="G33" s="150">
        <v>0</v>
      </c>
      <c r="H33" s="136"/>
      <c r="I33" s="136"/>
      <c r="J33" s="136"/>
      <c r="K33" s="136"/>
      <c r="L33" s="137" t="s">
        <v>291</v>
      </c>
      <c r="M33" s="137" t="s">
        <v>291</v>
      </c>
      <c r="N33" s="137" t="s">
        <v>291</v>
      </c>
      <c r="O33" s="137" t="s">
        <v>291</v>
      </c>
      <c r="P33" s="137" t="s">
        <v>291</v>
      </c>
      <c r="Q33" s="137" t="s">
        <v>291</v>
      </c>
      <c r="R33" s="137" t="s">
        <v>291</v>
      </c>
      <c r="S33" s="138">
        <v>1</v>
      </c>
      <c r="T33" s="139" t="s">
        <v>292</v>
      </c>
      <c r="U33" s="170"/>
    </row>
    <row r="34" spans="2:21" ht="42.6" customHeight="1">
      <c r="B34" s="174" t="s">
        <v>359</v>
      </c>
      <c r="C34" s="175" t="s">
        <v>355</v>
      </c>
      <c r="D34" s="186">
        <v>420.525265759462</v>
      </c>
      <c r="E34" s="187">
        <v>3.7999999999999999E-2</v>
      </c>
      <c r="F34" s="150">
        <v>1</v>
      </c>
      <c r="G34" s="150">
        <v>0</v>
      </c>
      <c r="H34" s="136"/>
      <c r="I34" s="136"/>
      <c r="J34" s="136"/>
      <c r="K34" s="136"/>
      <c r="L34" s="137" t="s">
        <v>291</v>
      </c>
      <c r="M34" s="137" t="s">
        <v>291</v>
      </c>
      <c r="N34" s="137" t="s">
        <v>291</v>
      </c>
      <c r="O34" s="137" t="s">
        <v>291</v>
      </c>
      <c r="P34" s="137" t="s">
        <v>291</v>
      </c>
      <c r="Q34" s="137" t="s">
        <v>291</v>
      </c>
      <c r="R34" s="137" t="s">
        <v>291</v>
      </c>
      <c r="S34" s="138">
        <v>1</v>
      </c>
      <c r="T34" s="139" t="s">
        <v>292</v>
      </c>
      <c r="U34" s="170"/>
    </row>
    <row r="35" spans="2:21" ht="42.6" customHeight="1">
      <c r="B35" s="174" t="s">
        <v>360</v>
      </c>
      <c r="C35" s="175" t="s">
        <v>355</v>
      </c>
      <c r="D35" s="186">
        <v>270.17389750766802</v>
      </c>
      <c r="E35" s="187">
        <v>2.4E-2</v>
      </c>
      <c r="F35" s="150">
        <v>1</v>
      </c>
      <c r="G35" s="150">
        <v>0</v>
      </c>
      <c r="H35" s="136"/>
      <c r="I35" s="136"/>
      <c r="J35" s="136"/>
      <c r="K35" s="136"/>
      <c r="L35" s="137" t="s">
        <v>291</v>
      </c>
      <c r="M35" s="137" t="s">
        <v>291</v>
      </c>
      <c r="N35" s="137" t="s">
        <v>291</v>
      </c>
      <c r="O35" s="137" t="s">
        <v>291</v>
      </c>
      <c r="P35" s="137" t="s">
        <v>291</v>
      </c>
      <c r="Q35" s="137" t="s">
        <v>291</v>
      </c>
      <c r="R35" s="137" t="s">
        <v>291</v>
      </c>
      <c r="S35" s="138">
        <v>1</v>
      </c>
      <c r="T35" s="139" t="s">
        <v>292</v>
      </c>
      <c r="U35" s="170"/>
    </row>
    <row r="36" spans="2:21" ht="15" customHeight="1">
      <c r="B36" s="174" t="s">
        <v>361</v>
      </c>
      <c r="C36" s="175" t="s">
        <v>297</v>
      </c>
      <c r="D36" s="186">
        <v>267.225977429056</v>
      </c>
      <c r="E36" s="187">
        <v>2.4E-2</v>
      </c>
      <c r="F36" s="150">
        <v>1</v>
      </c>
      <c r="G36" s="150">
        <v>0</v>
      </c>
      <c r="H36" s="136"/>
      <c r="I36" s="136"/>
      <c r="J36" s="136"/>
      <c r="K36" s="136"/>
      <c r="L36" s="137" t="s">
        <v>291</v>
      </c>
      <c r="M36" s="137" t="s">
        <v>291</v>
      </c>
      <c r="N36" s="137" t="s">
        <v>291</v>
      </c>
      <c r="O36" s="137" t="s">
        <v>291</v>
      </c>
      <c r="P36" s="137" t="s">
        <v>291</v>
      </c>
      <c r="Q36" s="137" t="s">
        <v>291</v>
      </c>
      <c r="R36" s="137" t="s">
        <v>291</v>
      </c>
      <c r="S36" s="138">
        <v>1</v>
      </c>
      <c r="T36" s="139" t="s">
        <v>292</v>
      </c>
      <c r="U36" s="170"/>
    </row>
    <row r="37" spans="2:21" ht="15" customHeight="1">
      <c r="B37" s="174" t="s">
        <v>361</v>
      </c>
      <c r="C37" s="175" t="s">
        <v>297</v>
      </c>
      <c r="D37" s="186">
        <v>188.630042059971</v>
      </c>
      <c r="E37" s="187">
        <v>1.7000000000000001E-2</v>
      </c>
      <c r="F37" s="150">
        <v>1</v>
      </c>
      <c r="G37" s="150">
        <v>0</v>
      </c>
      <c r="H37" s="136"/>
      <c r="I37" s="136"/>
      <c r="J37" s="136"/>
      <c r="K37" s="136"/>
      <c r="L37" s="137" t="s">
        <v>291</v>
      </c>
      <c r="M37" s="137" t="s">
        <v>291</v>
      </c>
      <c r="N37" s="137" t="s">
        <v>291</v>
      </c>
      <c r="O37" s="137" t="s">
        <v>291</v>
      </c>
      <c r="P37" s="137" t="s">
        <v>291</v>
      </c>
      <c r="Q37" s="137" t="s">
        <v>291</v>
      </c>
      <c r="R37" s="137" t="s">
        <v>291</v>
      </c>
      <c r="S37" s="138">
        <v>1</v>
      </c>
      <c r="T37" s="139" t="s">
        <v>292</v>
      </c>
      <c r="U37" s="170"/>
    </row>
    <row r="38" spans="2:21" ht="29.1" customHeight="1">
      <c r="B38" s="174" t="s">
        <v>362</v>
      </c>
      <c r="C38" s="175" t="s">
        <v>308</v>
      </c>
      <c r="D38" s="186">
        <v>0</v>
      </c>
      <c r="E38" s="187">
        <v>0</v>
      </c>
      <c r="F38" s="150">
        <v>1</v>
      </c>
      <c r="G38" s="150">
        <v>0</v>
      </c>
      <c r="H38" s="136"/>
      <c r="I38" s="136"/>
      <c r="J38" s="136"/>
      <c r="K38" s="136"/>
      <c r="L38" s="137" t="s">
        <v>291</v>
      </c>
      <c r="M38" s="137" t="s">
        <v>291</v>
      </c>
      <c r="N38" s="137" t="s">
        <v>291</v>
      </c>
      <c r="O38" s="137" t="s">
        <v>291</v>
      </c>
      <c r="P38" s="137" t="s">
        <v>291</v>
      </c>
      <c r="Q38" s="137" t="s">
        <v>291</v>
      </c>
      <c r="R38" s="137" t="s">
        <v>291</v>
      </c>
      <c r="S38" s="138">
        <v>1</v>
      </c>
      <c r="T38" s="139" t="s">
        <v>292</v>
      </c>
      <c r="U38" s="170"/>
    </row>
    <row r="39" spans="2:21" ht="29.1" customHeight="1">
      <c r="B39" s="174" t="s">
        <v>311</v>
      </c>
      <c r="C39" s="175" t="s">
        <v>297</v>
      </c>
      <c r="D39" s="186">
        <v>34.89</v>
      </c>
      <c r="E39" s="187">
        <v>3.0000000000000001E-3</v>
      </c>
      <c r="F39" s="150">
        <v>1</v>
      </c>
      <c r="G39" s="150">
        <v>0</v>
      </c>
      <c r="H39" s="136"/>
      <c r="I39" s="136"/>
      <c r="J39" s="136"/>
      <c r="K39" s="136"/>
      <c r="L39" s="137" t="s">
        <v>291</v>
      </c>
      <c r="M39" s="137" t="s">
        <v>291</v>
      </c>
      <c r="N39" s="137" t="s">
        <v>291</v>
      </c>
      <c r="O39" s="137" t="s">
        <v>291</v>
      </c>
      <c r="P39" s="137" t="s">
        <v>291</v>
      </c>
      <c r="Q39" s="137" t="s">
        <v>291</v>
      </c>
      <c r="R39" s="137" t="s">
        <v>291</v>
      </c>
      <c r="S39" s="138">
        <v>1</v>
      </c>
      <c r="T39" s="139" t="s">
        <v>292</v>
      </c>
      <c r="U39" s="170"/>
    </row>
    <row r="40" spans="2:21" ht="29.1" customHeight="1">
      <c r="B40" s="174" t="s">
        <v>312</v>
      </c>
      <c r="C40" s="175" t="s">
        <v>297</v>
      </c>
      <c r="D40" s="186">
        <v>1.48</v>
      </c>
      <c r="E40" s="187">
        <v>0</v>
      </c>
      <c r="F40" s="150">
        <v>1</v>
      </c>
      <c r="G40" s="150">
        <v>0</v>
      </c>
      <c r="H40" s="136"/>
      <c r="I40" s="136"/>
      <c r="J40" s="136"/>
      <c r="K40" s="136"/>
      <c r="L40" s="137" t="s">
        <v>291</v>
      </c>
      <c r="M40" s="137" t="s">
        <v>291</v>
      </c>
      <c r="N40" s="137" t="s">
        <v>291</v>
      </c>
      <c r="O40" s="137" t="s">
        <v>291</v>
      </c>
      <c r="P40" s="137" t="s">
        <v>291</v>
      </c>
      <c r="Q40" s="137" t="s">
        <v>291</v>
      </c>
      <c r="R40" s="137" t="s">
        <v>291</v>
      </c>
      <c r="S40" s="138">
        <v>1</v>
      </c>
      <c r="T40" s="139" t="s">
        <v>292</v>
      </c>
      <c r="U40" s="170"/>
    </row>
    <row r="41" spans="2:21" ht="15" customHeight="1">
      <c r="B41" s="174" t="s">
        <v>313</v>
      </c>
      <c r="C41" s="175" t="s">
        <v>297</v>
      </c>
      <c r="D41" s="186">
        <v>0.89</v>
      </c>
      <c r="E41" s="187">
        <v>0</v>
      </c>
      <c r="F41" s="150">
        <v>1</v>
      </c>
      <c r="G41" s="150">
        <v>0</v>
      </c>
      <c r="H41" s="136"/>
      <c r="I41" s="136"/>
      <c r="J41" s="136"/>
      <c r="K41" s="136"/>
      <c r="L41" s="137" t="s">
        <v>291</v>
      </c>
      <c r="M41" s="137" t="s">
        <v>291</v>
      </c>
      <c r="N41" s="137" t="s">
        <v>291</v>
      </c>
      <c r="O41" s="137" t="s">
        <v>291</v>
      </c>
      <c r="P41" s="137" t="s">
        <v>291</v>
      </c>
      <c r="Q41" s="137" t="s">
        <v>291</v>
      </c>
      <c r="R41" s="137" t="s">
        <v>291</v>
      </c>
      <c r="S41" s="138">
        <v>1</v>
      </c>
      <c r="T41" s="139" t="s">
        <v>292</v>
      </c>
      <c r="U41" s="170"/>
    </row>
    <row r="42" spans="2:21" ht="15" customHeight="1">
      <c r="B42" s="174" t="s">
        <v>314</v>
      </c>
      <c r="C42" s="175" t="s">
        <v>297</v>
      </c>
      <c r="D42" s="186">
        <v>-29.92</v>
      </c>
      <c r="E42" s="187">
        <v>-3.0000000000000001E-3</v>
      </c>
      <c r="F42" s="150">
        <v>1</v>
      </c>
      <c r="G42" s="150">
        <v>0</v>
      </c>
      <c r="H42" s="136"/>
      <c r="I42" s="136"/>
      <c r="J42" s="136"/>
      <c r="K42" s="136"/>
      <c r="L42" s="137" t="s">
        <v>291</v>
      </c>
      <c r="M42" s="137" t="s">
        <v>291</v>
      </c>
      <c r="N42" s="137" t="s">
        <v>291</v>
      </c>
      <c r="O42" s="137" t="s">
        <v>291</v>
      </c>
      <c r="P42" s="137" t="s">
        <v>291</v>
      </c>
      <c r="Q42" s="137" t="s">
        <v>291</v>
      </c>
      <c r="R42" s="137" t="s">
        <v>291</v>
      </c>
      <c r="S42" s="138">
        <v>1</v>
      </c>
      <c r="T42" s="139" t="s">
        <v>292</v>
      </c>
      <c r="U42" s="170"/>
    </row>
    <row r="43" spans="2:21" ht="29.1" customHeight="1">
      <c r="B43" s="174" t="s">
        <v>315</v>
      </c>
      <c r="C43" s="175" t="s">
        <v>297</v>
      </c>
      <c r="D43" s="186">
        <v>18.62</v>
      </c>
      <c r="E43" s="187">
        <v>2E-3</v>
      </c>
      <c r="F43" s="150">
        <v>1</v>
      </c>
      <c r="G43" s="150">
        <v>0</v>
      </c>
      <c r="H43" s="136"/>
      <c r="I43" s="136"/>
      <c r="J43" s="136"/>
      <c r="K43" s="136"/>
      <c r="L43" s="137" t="s">
        <v>291</v>
      </c>
      <c r="M43" s="137" t="s">
        <v>291</v>
      </c>
      <c r="N43" s="137" t="s">
        <v>291</v>
      </c>
      <c r="O43" s="137" t="s">
        <v>291</v>
      </c>
      <c r="P43" s="137" t="s">
        <v>291</v>
      </c>
      <c r="Q43" s="137" t="s">
        <v>291</v>
      </c>
      <c r="R43" s="137" t="s">
        <v>291</v>
      </c>
      <c r="S43" s="138">
        <v>1</v>
      </c>
      <c r="T43" s="139" t="s">
        <v>292</v>
      </c>
      <c r="U43" s="170"/>
    </row>
    <row r="44" spans="2:21" ht="29.1" customHeight="1">
      <c r="B44" s="174" t="s">
        <v>316</v>
      </c>
      <c r="C44" s="175" t="s">
        <v>297</v>
      </c>
      <c r="D44" s="189">
        <v>0</v>
      </c>
      <c r="E44" s="190">
        <v>0</v>
      </c>
      <c r="F44" s="150">
        <v>1</v>
      </c>
      <c r="G44" s="150">
        <v>0</v>
      </c>
      <c r="H44" s="136"/>
      <c r="I44" s="136"/>
      <c r="J44" s="136"/>
      <c r="K44" s="136"/>
      <c r="L44" s="137" t="s">
        <v>291</v>
      </c>
      <c r="M44" s="137" t="s">
        <v>291</v>
      </c>
      <c r="N44" s="137" t="s">
        <v>291</v>
      </c>
      <c r="O44" s="137" t="s">
        <v>291</v>
      </c>
      <c r="P44" s="137" t="s">
        <v>291</v>
      </c>
      <c r="Q44" s="137" t="s">
        <v>291</v>
      </c>
      <c r="R44" s="137" t="s">
        <v>291</v>
      </c>
      <c r="S44" s="138">
        <v>1</v>
      </c>
      <c r="T44" s="139" t="s">
        <v>292</v>
      </c>
      <c r="U44" s="170"/>
    </row>
    <row r="45" spans="2:21" ht="29.1" customHeight="1">
      <c r="B45" s="368" t="s">
        <v>263</v>
      </c>
      <c r="C45" s="369"/>
      <c r="D45" s="191">
        <v>9834.1926079610494</v>
      </c>
      <c r="E45" s="192">
        <v>0.88500000000000001</v>
      </c>
      <c r="F45" s="177">
        <v>0.9</v>
      </c>
      <c r="G45" s="150">
        <v>0.15384615384615399</v>
      </c>
      <c r="H45" s="136"/>
      <c r="I45" s="136"/>
      <c r="J45" s="136"/>
      <c r="K45" s="136"/>
      <c r="L45" s="193"/>
      <c r="M45" s="193"/>
      <c r="N45" s="193"/>
      <c r="O45" s="193"/>
      <c r="P45" s="193"/>
      <c r="Q45" s="193"/>
      <c r="R45" s="193"/>
      <c r="S45" s="193"/>
      <c r="T45" s="194"/>
      <c r="U45" s="170"/>
    </row>
    <row r="46" spans="2:21" ht="15" customHeight="1">
      <c r="B46" s="364" t="s">
        <v>317</v>
      </c>
      <c r="C46" s="365"/>
      <c r="D46" s="366"/>
      <c r="E46" s="366"/>
      <c r="F46" s="365"/>
      <c r="G46" s="365"/>
      <c r="H46" s="365"/>
      <c r="I46" s="365"/>
      <c r="J46" s="365"/>
      <c r="K46" s="365"/>
      <c r="L46" s="365"/>
      <c r="M46" s="365"/>
      <c r="N46" s="365"/>
      <c r="O46" s="365"/>
      <c r="P46" s="365"/>
      <c r="Q46" s="365"/>
      <c r="R46" s="365"/>
      <c r="S46" s="365"/>
      <c r="T46" s="367"/>
      <c r="U46" s="170"/>
    </row>
    <row r="47" spans="2:21" ht="29.1" customHeight="1">
      <c r="B47" s="174" t="s">
        <v>337</v>
      </c>
      <c r="C47" s="175" t="s">
        <v>290</v>
      </c>
      <c r="D47" s="186">
        <v>3.35</v>
      </c>
      <c r="E47" s="187">
        <v>0</v>
      </c>
      <c r="F47" s="156"/>
      <c r="G47" s="156"/>
      <c r="H47" s="156"/>
      <c r="I47" s="156"/>
      <c r="J47" s="156"/>
      <c r="K47" s="156"/>
      <c r="L47" s="156"/>
      <c r="M47" s="156"/>
      <c r="N47" s="156"/>
      <c r="O47" s="156"/>
      <c r="P47" s="156"/>
      <c r="Q47" s="156"/>
      <c r="R47" s="156"/>
      <c r="S47" s="156"/>
      <c r="T47" s="157"/>
      <c r="U47" s="170"/>
    </row>
    <row r="48" spans="2:21" ht="29.1" customHeight="1">
      <c r="B48" s="174" t="s">
        <v>338</v>
      </c>
      <c r="C48" s="175" t="s">
        <v>290</v>
      </c>
      <c r="D48" s="186">
        <v>0.13</v>
      </c>
      <c r="E48" s="187">
        <v>0</v>
      </c>
      <c r="F48" s="156"/>
      <c r="G48" s="156"/>
      <c r="H48" s="156"/>
      <c r="I48" s="156"/>
      <c r="J48" s="156"/>
      <c r="K48" s="156"/>
      <c r="L48" s="156"/>
      <c r="M48" s="156"/>
      <c r="N48" s="156"/>
      <c r="O48" s="156"/>
      <c r="P48" s="156"/>
      <c r="Q48" s="156"/>
      <c r="R48" s="156"/>
      <c r="S48" s="156"/>
      <c r="T48" s="157"/>
      <c r="U48" s="170"/>
    </row>
    <row r="49" spans="2:21" ht="29.1" customHeight="1">
      <c r="B49" s="174" t="s">
        <v>339</v>
      </c>
      <c r="C49" s="175" t="s">
        <v>290</v>
      </c>
      <c r="D49" s="186">
        <v>0.02</v>
      </c>
      <c r="E49" s="187">
        <v>0</v>
      </c>
      <c r="F49" s="156"/>
      <c r="G49" s="156"/>
      <c r="H49" s="156"/>
      <c r="I49" s="156"/>
      <c r="J49" s="156"/>
      <c r="K49" s="156"/>
      <c r="L49" s="156"/>
      <c r="M49" s="156"/>
      <c r="N49" s="156"/>
      <c r="O49" s="156"/>
      <c r="P49" s="156"/>
      <c r="Q49" s="156"/>
      <c r="R49" s="156"/>
      <c r="S49" s="156"/>
      <c r="T49" s="157"/>
      <c r="U49" s="170"/>
    </row>
    <row r="50" spans="2:21" ht="29.1" customHeight="1">
      <c r="B50" s="174" t="s">
        <v>340</v>
      </c>
      <c r="C50" s="175" t="s">
        <v>290</v>
      </c>
      <c r="D50" s="186">
        <v>0</v>
      </c>
      <c r="E50" s="187">
        <v>0</v>
      </c>
      <c r="F50" s="156"/>
      <c r="G50" s="156"/>
      <c r="H50" s="156"/>
      <c r="I50" s="156"/>
      <c r="J50" s="156"/>
      <c r="K50" s="156"/>
      <c r="L50" s="156"/>
      <c r="M50" s="156"/>
      <c r="N50" s="156"/>
      <c r="O50" s="156"/>
      <c r="P50" s="156"/>
      <c r="Q50" s="156"/>
      <c r="R50" s="156"/>
      <c r="S50" s="156"/>
      <c r="T50" s="157"/>
      <c r="U50" s="170"/>
    </row>
    <row r="51" spans="2:21" ht="29.1" customHeight="1">
      <c r="B51" s="174" t="s">
        <v>363</v>
      </c>
      <c r="C51" s="175" t="s">
        <v>297</v>
      </c>
      <c r="D51" s="186">
        <v>18.7563943</v>
      </c>
      <c r="E51" s="187">
        <v>2E-3</v>
      </c>
      <c r="F51" s="156"/>
      <c r="G51" s="156"/>
      <c r="H51" s="156"/>
      <c r="I51" s="156"/>
      <c r="J51" s="156"/>
      <c r="K51" s="156"/>
      <c r="L51" s="156"/>
      <c r="M51" s="156"/>
      <c r="N51" s="156"/>
      <c r="O51" s="156"/>
      <c r="P51" s="156"/>
      <c r="Q51" s="156"/>
      <c r="R51" s="156"/>
      <c r="S51" s="156"/>
      <c r="T51" s="157"/>
      <c r="U51" s="170"/>
    </row>
    <row r="52" spans="2:21" ht="29.1" customHeight="1">
      <c r="B52" s="174" t="s">
        <v>300</v>
      </c>
      <c r="C52" s="175" t="s">
        <v>297</v>
      </c>
      <c r="D52" s="186">
        <v>0</v>
      </c>
      <c r="E52" s="187">
        <v>0</v>
      </c>
      <c r="F52" s="156"/>
      <c r="G52" s="156"/>
      <c r="H52" s="156"/>
      <c r="I52" s="156"/>
      <c r="J52" s="156"/>
      <c r="K52" s="156"/>
      <c r="L52" s="156"/>
      <c r="M52" s="156"/>
      <c r="N52" s="156"/>
      <c r="O52" s="156"/>
      <c r="P52" s="156"/>
      <c r="Q52" s="156"/>
      <c r="R52" s="156"/>
      <c r="S52" s="156"/>
      <c r="T52" s="157"/>
      <c r="U52" s="170"/>
    </row>
    <row r="53" spans="2:21" ht="29.1" customHeight="1">
      <c r="B53" s="174" t="s">
        <v>301</v>
      </c>
      <c r="C53" s="175" t="s">
        <v>297</v>
      </c>
      <c r="D53" s="186">
        <v>0</v>
      </c>
      <c r="E53" s="187">
        <v>0</v>
      </c>
      <c r="F53" s="156"/>
      <c r="G53" s="156"/>
      <c r="H53" s="156"/>
      <c r="I53" s="156"/>
      <c r="J53" s="156"/>
      <c r="K53" s="156"/>
      <c r="L53" s="156"/>
      <c r="M53" s="156"/>
      <c r="N53" s="156"/>
      <c r="O53" s="156"/>
      <c r="P53" s="156"/>
      <c r="Q53" s="156"/>
      <c r="R53" s="156"/>
      <c r="S53" s="156"/>
      <c r="T53" s="157"/>
      <c r="U53" s="170"/>
    </row>
    <row r="54" spans="2:21" ht="29.1" customHeight="1">
      <c r="B54" s="174" t="s">
        <v>327</v>
      </c>
      <c r="C54" s="175" t="s">
        <v>328</v>
      </c>
      <c r="D54" s="186">
        <v>47.8</v>
      </c>
      <c r="E54" s="187">
        <v>4.0000000000000001E-3</v>
      </c>
      <c r="F54" s="156"/>
      <c r="G54" s="156"/>
      <c r="H54" s="156"/>
      <c r="I54" s="156"/>
      <c r="J54" s="156"/>
      <c r="K54" s="156"/>
      <c r="L54" s="156"/>
      <c r="M54" s="156"/>
      <c r="N54" s="156"/>
      <c r="O54" s="156"/>
      <c r="P54" s="156"/>
      <c r="Q54" s="156"/>
      <c r="R54" s="156"/>
      <c r="S54" s="156"/>
      <c r="T54" s="157"/>
      <c r="U54" s="170"/>
    </row>
    <row r="55" spans="2:21" ht="29.1" customHeight="1">
      <c r="B55" s="368" t="s">
        <v>264</v>
      </c>
      <c r="C55" s="369"/>
      <c r="D55" s="195">
        <v>70.056394299999994</v>
      </c>
      <c r="E55" s="196">
        <v>6.0000000000000001E-3</v>
      </c>
      <c r="F55" s="156"/>
      <c r="G55" s="156"/>
      <c r="H55" s="156"/>
      <c r="I55" s="156"/>
      <c r="J55" s="156"/>
      <c r="K55" s="156"/>
      <c r="L55" s="156"/>
      <c r="M55" s="156"/>
      <c r="N55" s="156"/>
      <c r="O55" s="156"/>
      <c r="P55" s="156"/>
      <c r="Q55" s="156"/>
      <c r="R55" s="156"/>
      <c r="S55" s="156"/>
      <c r="T55" s="157"/>
      <c r="U55" s="170"/>
    </row>
    <row r="56" spans="2:21" ht="15" customHeight="1">
      <c r="B56" s="372" t="s">
        <v>364</v>
      </c>
      <c r="C56" s="373"/>
      <c r="D56" s="197">
        <v>9904.2490022610491</v>
      </c>
      <c r="E56" s="198">
        <v>0.89100000000000001</v>
      </c>
      <c r="F56" s="161"/>
      <c r="G56" s="161"/>
      <c r="H56" s="168"/>
      <c r="I56" s="168"/>
      <c r="J56" s="168"/>
      <c r="K56" s="168"/>
      <c r="L56" s="168"/>
      <c r="M56" s="168"/>
      <c r="N56" s="168"/>
      <c r="O56" s="168"/>
      <c r="P56" s="168"/>
      <c r="Q56" s="168"/>
      <c r="R56" s="168"/>
      <c r="S56" s="168"/>
      <c r="T56" s="169"/>
      <c r="U56" s="170"/>
    </row>
    <row r="57" spans="2:21" ht="15" customHeight="1">
      <c r="B57" s="374"/>
      <c r="C57" s="375"/>
      <c r="D57" s="375"/>
      <c r="E57" s="375"/>
      <c r="F57" s="375"/>
      <c r="G57" s="375"/>
      <c r="H57" s="375"/>
      <c r="I57" s="375"/>
      <c r="J57" s="375"/>
      <c r="K57" s="375"/>
      <c r="L57" s="375"/>
      <c r="M57" s="375"/>
      <c r="N57" s="375"/>
      <c r="O57" s="375"/>
      <c r="P57" s="375"/>
      <c r="Q57" s="375"/>
      <c r="R57" s="375"/>
      <c r="S57" s="375"/>
      <c r="T57" s="377"/>
      <c r="U57" s="170"/>
    </row>
    <row r="58" spans="2:21" ht="15" customHeight="1">
      <c r="B58" s="389" t="s">
        <v>330</v>
      </c>
      <c r="C58" s="390"/>
      <c r="D58" s="390"/>
      <c r="E58" s="390"/>
      <c r="F58" s="390"/>
      <c r="G58" s="390"/>
      <c r="H58" s="390"/>
      <c r="I58" s="390"/>
      <c r="J58" s="390"/>
      <c r="K58" s="390"/>
      <c r="L58" s="390"/>
      <c r="M58" s="390"/>
      <c r="N58" s="390"/>
      <c r="O58" s="390"/>
      <c r="P58" s="390"/>
      <c r="Q58" s="390"/>
      <c r="R58" s="390"/>
      <c r="S58" s="390"/>
      <c r="T58" s="391"/>
      <c r="U58" s="170"/>
    </row>
    <row r="59" spans="2:21" ht="29.1" customHeight="1">
      <c r="B59" s="368" t="s">
        <v>265</v>
      </c>
      <c r="C59" s="369"/>
      <c r="D59" s="199">
        <v>1206.4722516764</v>
      </c>
      <c r="E59" s="200">
        <v>0.109</v>
      </c>
      <c r="F59" s="136"/>
      <c r="G59" s="136"/>
      <c r="H59" s="136"/>
      <c r="I59" s="136"/>
      <c r="J59" s="136"/>
      <c r="K59" s="136"/>
      <c r="L59" s="136"/>
      <c r="M59" s="136"/>
      <c r="N59" s="136"/>
      <c r="O59" s="136"/>
      <c r="P59" s="136"/>
      <c r="Q59" s="136"/>
      <c r="R59" s="136"/>
      <c r="S59" s="136"/>
      <c r="T59" s="160"/>
      <c r="U59" s="170"/>
    </row>
    <row r="60" spans="2:21" ht="15" customHeight="1">
      <c r="B60" s="131" t="s">
        <v>331</v>
      </c>
      <c r="C60" s="132"/>
      <c r="D60" s="186">
        <v>1072.4565767813599</v>
      </c>
      <c r="E60" s="187">
        <v>9.6524478678762807E-2</v>
      </c>
      <c r="F60" s="136"/>
      <c r="G60" s="136"/>
      <c r="H60" s="136"/>
      <c r="I60" s="136"/>
      <c r="J60" s="136"/>
      <c r="K60" s="136"/>
      <c r="L60" s="136"/>
      <c r="M60" s="136"/>
      <c r="N60" s="136"/>
      <c r="O60" s="136"/>
      <c r="P60" s="136"/>
      <c r="Q60" s="136"/>
      <c r="R60" s="136"/>
      <c r="S60" s="136"/>
      <c r="T60" s="160"/>
      <c r="U60" s="170"/>
    </row>
    <row r="61" spans="2:21" ht="15" customHeight="1">
      <c r="B61" s="131" t="s">
        <v>250</v>
      </c>
      <c r="C61" s="132"/>
      <c r="D61" s="189">
        <v>134.015674895036</v>
      </c>
      <c r="E61" s="190">
        <v>1.20618339558778E-2</v>
      </c>
      <c r="F61" s="136"/>
      <c r="G61" s="136"/>
      <c r="H61" s="136"/>
      <c r="I61" s="136"/>
      <c r="J61" s="136"/>
      <c r="K61" s="136"/>
      <c r="L61" s="136"/>
      <c r="M61" s="136"/>
      <c r="N61" s="136"/>
      <c r="O61" s="136"/>
      <c r="P61" s="136"/>
      <c r="Q61" s="136"/>
      <c r="R61" s="136"/>
      <c r="S61" s="136"/>
      <c r="T61" s="160"/>
      <c r="U61" s="170"/>
    </row>
    <row r="62" spans="2:21" ht="15" customHeight="1">
      <c r="B62" s="372" t="s">
        <v>365</v>
      </c>
      <c r="C62" s="373"/>
      <c r="D62" s="191">
        <v>11110.7212539374</v>
      </c>
      <c r="E62" s="192">
        <v>1</v>
      </c>
      <c r="F62" s="162"/>
      <c r="G62" s="162"/>
      <c r="H62" s="162"/>
      <c r="I62" s="162"/>
      <c r="J62" s="162"/>
      <c r="K62" s="162"/>
      <c r="L62" s="162"/>
      <c r="M62" s="162"/>
      <c r="N62" s="162"/>
      <c r="O62" s="162"/>
      <c r="P62" s="162"/>
      <c r="Q62" s="162"/>
      <c r="R62" s="162"/>
      <c r="S62" s="162"/>
      <c r="T62" s="163"/>
      <c r="U62" s="170"/>
    </row>
    <row r="63" spans="2:21" ht="15" customHeight="1">
      <c r="B63" s="171"/>
      <c r="C63" s="201"/>
      <c r="D63" s="172"/>
      <c r="E63" s="202"/>
      <c r="F63" s="171"/>
      <c r="G63" s="171"/>
      <c r="H63" s="171"/>
      <c r="I63" s="171"/>
      <c r="J63" s="171"/>
      <c r="K63" s="171"/>
      <c r="L63" s="171"/>
      <c r="M63" s="171"/>
      <c r="N63" s="171"/>
      <c r="O63" s="171"/>
      <c r="P63" s="171"/>
      <c r="Q63" s="171"/>
      <c r="R63" s="171"/>
      <c r="S63" s="171"/>
      <c r="T63" s="171"/>
    </row>
  </sheetData>
  <sheetProtection sheet="1" objects="1" scenarios="1"/>
  <mergeCells count="14">
    <mergeCell ref="B1:D1"/>
    <mergeCell ref="B12:T12"/>
    <mergeCell ref="L9:Q9"/>
    <mergeCell ref="B13:T13"/>
    <mergeCell ref="F9:K9"/>
    <mergeCell ref="B9:E9"/>
    <mergeCell ref="B59:C59"/>
    <mergeCell ref="B62:C62"/>
    <mergeCell ref="B46:T46"/>
    <mergeCell ref="B45:C45"/>
    <mergeCell ref="B56:C56"/>
    <mergeCell ref="B55:C55"/>
    <mergeCell ref="B58:T58"/>
    <mergeCell ref="B57:T57"/>
  </mergeCells>
  <pageMargins left="0.75" right="0.75" top="1" bottom="1" header="0.5" footer="0.5"/>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551705-9F5D-4B7C-92FD-E3C5ACB7DE7B}">
  <sheetPr>
    <tabColor rgb="FF0000CC"/>
  </sheetPr>
  <dimension ref="B2:D20"/>
  <sheetViews>
    <sheetView showGridLines="0" zoomScale="85" zoomScaleNormal="85" workbookViewId="0">
      <selection activeCell="B22" sqref="B22"/>
    </sheetView>
  </sheetViews>
  <sheetFormatPr defaultColWidth="9.140625" defaultRowHeight="14.25"/>
  <cols>
    <col min="1" max="1" width="9.140625" style="216"/>
    <col min="2" max="2" width="137" style="216" customWidth="1"/>
    <col min="3" max="3" width="20" style="216" customWidth="1"/>
    <col min="4" max="4" width="16.7109375" style="216" customWidth="1"/>
    <col min="5" max="16384" width="9.140625" style="216"/>
  </cols>
  <sheetData>
    <row r="2" spans="2:4" ht="15">
      <c r="B2" s="215" t="s">
        <v>369</v>
      </c>
    </row>
    <row r="4" spans="2:4" s="219" customFormat="1" ht="45">
      <c r="B4" s="217" t="s">
        <v>370</v>
      </c>
      <c r="C4" s="218" t="s">
        <v>385</v>
      </c>
      <c r="D4" s="218" t="s">
        <v>371</v>
      </c>
    </row>
    <row r="5" spans="2:4">
      <c r="B5" s="220" t="s">
        <v>372</v>
      </c>
      <c r="C5" s="221"/>
    </row>
    <row r="6" spans="2:4" ht="18" customHeight="1">
      <c r="B6" s="222" t="s">
        <v>373</v>
      </c>
      <c r="C6" s="223" t="s">
        <v>249</v>
      </c>
    </row>
    <row r="7" spans="2:4" ht="24" customHeight="1">
      <c r="B7" s="222" t="s">
        <v>374</v>
      </c>
      <c r="C7" s="223" t="s">
        <v>249</v>
      </c>
    </row>
    <row r="8" spans="2:4" ht="29.25" customHeight="1">
      <c r="B8" s="222" t="s">
        <v>375</v>
      </c>
      <c r="C8" s="223" t="s">
        <v>249</v>
      </c>
    </row>
    <row r="9" spans="2:4" ht="16.5" customHeight="1">
      <c r="B9" s="222" t="s">
        <v>376</v>
      </c>
      <c r="C9" s="223" t="s">
        <v>249</v>
      </c>
    </row>
    <row r="10" spans="2:4" ht="16.5" customHeight="1">
      <c r="B10" s="222" t="s">
        <v>377</v>
      </c>
      <c r="C10" s="223" t="s">
        <v>249</v>
      </c>
    </row>
    <row r="11" spans="2:4" ht="16.5" customHeight="1">
      <c r="B11" s="222" t="s">
        <v>378</v>
      </c>
      <c r="C11" s="224">
        <f>'3. EU Taxonomy Turnover'!E57</f>
        <v>0.35787358169709549</v>
      </c>
    </row>
    <row r="12" spans="2:4" ht="18" customHeight="1">
      <c r="B12" s="222" t="s">
        <v>379</v>
      </c>
      <c r="C12" s="224">
        <f>'3. EU Taxonomy Turnover'!E51</f>
        <v>2.1531316688145126E-2</v>
      </c>
    </row>
    <row r="13" spans="2:4" ht="28.5">
      <c r="B13" s="220" t="s">
        <v>380</v>
      </c>
      <c r="C13" s="225"/>
    </row>
    <row r="14" spans="2:4" ht="57">
      <c r="B14" s="220" t="s">
        <v>381</v>
      </c>
      <c r="C14" s="226"/>
    </row>
    <row r="15" spans="2:4" ht="28.5">
      <c r="B15" s="220" t="s">
        <v>382</v>
      </c>
      <c r="C15" s="226"/>
    </row>
    <row r="17" spans="2:3" ht="15">
      <c r="B17" s="215" t="s">
        <v>383</v>
      </c>
    </row>
    <row r="18" spans="2:3" ht="15">
      <c r="B18" s="215"/>
    </row>
    <row r="19" spans="2:3" ht="143.25" customHeight="1">
      <c r="B19" s="396" t="s">
        <v>384</v>
      </c>
      <c r="C19" s="396"/>
    </row>
    <row r="20" spans="2:3">
      <c r="B20" s="227" t="s">
        <v>386</v>
      </c>
    </row>
  </sheetData>
  <sheetProtection sheet="1" objects="1" scenarios="1"/>
  <mergeCells count="1">
    <mergeCell ref="B19:C19"/>
  </mergeCells>
  <hyperlinks>
    <hyperlink ref="B20" r:id="rId1" xr:uid="{E5996DB8-387C-477A-B12B-C3A80CA2C2E5}"/>
  </hyperlinks>
  <pageMargins left="0.7" right="0.7" top="0.75" bottom="0.75" header="0.3" footer="0.3"/>
  <pageSetup paperSize="9" orientation="portrait"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Cover</vt:lpstr>
      <vt:lpstr>Contents</vt:lpstr>
      <vt:lpstr>1. Responsible Business Metrics</vt:lpstr>
      <vt:lpstr>2. EU Taxonomy Summary</vt:lpstr>
      <vt:lpstr>3. EU Taxonomy Turnover</vt:lpstr>
      <vt:lpstr>4. EU Taxonomy Opex</vt:lpstr>
      <vt:lpstr>5. EU Taxonomy Capex</vt:lpstr>
      <vt:lpstr>6. Other Information</vt:lpstr>
    </vt:vector>
  </TitlesOfParts>
  <Company>Workiva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Workiva</dc:creator>
  <cp:keywords>wDesk</cp:keywords>
  <dc:description/>
  <cp:lastModifiedBy>Peter Kennedy</cp:lastModifiedBy>
  <cp:revision>2</cp:revision>
  <dcterms:created xsi:type="dcterms:W3CDTF">2026-05-13T15:37:36Z</dcterms:created>
  <dcterms:modified xsi:type="dcterms:W3CDTF">2026-05-15T10:23:49Z</dcterms:modified>
</cp:coreProperties>
</file>